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8-August/16/"/>
    </mc:Choice>
  </mc:AlternateContent>
  <xr:revisionPtr revIDLastSave="0" documentId="8_{8435DF4C-F92B-4579-8092-65044A6047B4}" xr6:coauthVersionLast="47" xr6:coauthVersionMax="47" xr10:uidLastSave="{00000000-0000-0000-0000-000000000000}"/>
  <bookViews>
    <workbookView xWindow="7250" yWindow="6890" windowWidth="24000" windowHeight="12820" xr2:uid="{925F1CE6-C3A8-4E50-878D-98E49A289DCF}"/>
  </bookViews>
  <sheets>
    <sheet name="Sheet1" sheetId="1" r:id="rId1"/>
  </sheets>
  <definedNames>
    <definedName name="_xlnm.Print_Titles" localSheetId="0">Sheet1!$A:$I,Sheet1!$1:$2</definedName>
    <definedName name="QB_COLUMN_290" localSheetId="0" hidden="1">Sheet1!$AL$1</definedName>
    <definedName name="QB_COLUMN_59201" localSheetId="0" hidden="1">Sheet1!$J$2</definedName>
    <definedName name="QB_COLUMN_59202" localSheetId="0" hidden="1">Sheet1!$R$2</definedName>
    <definedName name="QB_COLUMN_59203" localSheetId="0" hidden="1">Sheet1!$Z$2</definedName>
    <definedName name="QB_COLUMN_59204" localSheetId="0" hidden="1">Sheet1!$AH$2</definedName>
    <definedName name="QB_COLUMN_59205" localSheetId="0" hidden="1">Sheet1!$AP$2</definedName>
    <definedName name="QB_COLUMN_59206" localSheetId="0" hidden="1">Sheet1!$AX$2</definedName>
    <definedName name="QB_COLUMN_59207" localSheetId="0" hidden="1">Sheet1!$BF$2</definedName>
    <definedName name="QB_COLUMN_59300" localSheetId="0" hidden="1">Sheet1!$BN$2</definedName>
    <definedName name="QB_COLUMN_63620" localSheetId="0" hidden="1">Sheet1!$BR$2</definedName>
    <definedName name="QB_COLUMN_63621" localSheetId="0" hidden="1">Sheet1!$N$2</definedName>
    <definedName name="QB_COLUMN_63622" localSheetId="0" hidden="1">Sheet1!$V$2</definedName>
    <definedName name="QB_COLUMN_63623" localSheetId="0" hidden="1">Sheet1!$AD$2</definedName>
    <definedName name="QB_COLUMN_63624" localSheetId="0" hidden="1">Sheet1!$AL$2</definedName>
    <definedName name="QB_COLUMN_63625" localSheetId="0" hidden="1">Sheet1!$AT$2</definedName>
    <definedName name="QB_COLUMN_63626" localSheetId="0" hidden="1">Sheet1!$BB$2</definedName>
    <definedName name="QB_COLUMN_63627" localSheetId="0" hidden="1">Sheet1!$BJ$2</definedName>
    <definedName name="QB_COLUMN_64430" localSheetId="0" hidden="1">Sheet1!$BT$2</definedName>
    <definedName name="QB_COLUMN_64431" localSheetId="0" hidden="1">Sheet1!$P$2</definedName>
    <definedName name="QB_COLUMN_64432" localSheetId="0" hidden="1">Sheet1!$X$2</definedName>
    <definedName name="QB_COLUMN_64433" localSheetId="0" hidden="1">Sheet1!$AF$2</definedName>
    <definedName name="QB_COLUMN_64434" localSheetId="0" hidden="1">Sheet1!$AN$2</definedName>
    <definedName name="QB_COLUMN_64435" localSheetId="0" hidden="1">Sheet1!$AV$2</definedName>
    <definedName name="QB_COLUMN_64436" localSheetId="0" hidden="1">Sheet1!$BD$2</definedName>
    <definedName name="QB_COLUMN_64437" localSheetId="0" hidden="1">Sheet1!$BL$2</definedName>
    <definedName name="QB_COLUMN_76211" localSheetId="0" hidden="1">Sheet1!$L$2</definedName>
    <definedName name="QB_COLUMN_76212" localSheetId="0" hidden="1">Sheet1!$T$2</definedName>
    <definedName name="QB_COLUMN_76213" localSheetId="0" hidden="1">Sheet1!$AB$2</definedName>
    <definedName name="QB_COLUMN_76214" localSheetId="0" hidden="1">Sheet1!$AJ$2</definedName>
    <definedName name="QB_COLUMN_76215" localSheetId="0" hidden="1">Sheet1!$AR$2</definedName>
    <definedName name="QB_COLUMN_76216" localSheetId="0" hidden="1">Sheet1!$AZ$2</definedName>
    <definedName name="QB_COLUMN_76217" localSheetId="0" hidden="1">Sheet1!$BH$2</definedName>
    <definedName name="QB_COLUMN_76310" localSheetId="0" hidden="1">Sheet1!$BP$2</definedName>
    <definedName name="QB_DATA_0" localSheetId="0" hidden="1">Sheet1!$5:$5,Sheet1!$6:$6,Sheet1!$7:$7,Sheet1!$8:$8,Sheet1!$9:$9,Sheet1!$11:$11,Sheet1!$12:$12,Sheet1!$13:$13,Sheet1!$14:$14,Sheet1!$15:$15,Sheet1!$16:$16,Sheet1!$17:$17,Sheet1!$18:$18,Sheet1!$19:$19,Sheet1!$20:$20,Sheet1!$21:$21</definedName>
    <definedName name="QB_DATA_1" localSheetId="0" hidden="1">Sheet1!$22:$22,Sheet1!$23:$23,Sheet1!$24:$24,Sheet1!$29:$29,Sheet1!$31:$31,Sheet1!$32:$32,Sheet1!$35:$35,Sheet1!$36:$36,Sheet1!$37:$37,Sheet1!$38:$38,Sheet1!$40:$40,Sheet1!$41:$41,Sheet1!$43:$43,Sheet1!$45:$45,Sheet1!$46:$46,Sheet1!$47:$47</definedName>
    <definedName name="QB_DATA_2" localSheetId="0" hidden="1">Sheet1!$50:$50,Sheet1!$51:$51,Sheet1!$52:$52,Sheet1!$53:$53,Sheet1!$54:$54,Sheet1!$57:$57,Sheet1!$58:$58,Sheet1!$59:$59,Sheet1!$60:$60,Sheet1!$61:$61,Sheet1!$62:$62,Sheet1!$63:$63,Sheet1!$67:$67,Sheet1!$69:$69,Sheet1!$70:$70,Sheet1!$71:$71</definedName>
    <definedName name="QB_DATA_3" localSheetId="0" hidden="1">Sheet1!$72:$72,Sheet1!$73:$73,Sheet1!$74:$74,Sheet1!$76:$76,Sheet1!$77:$77,Sheet1!$78:$78,Sheet1!$79:$79,Sheet1!$80:$80,Sheet1!$81:$81,Sheet1!$83:$83,Sheet1!$85:$85,Sheet1!$86:$86,Sheet1!$87:$87,Sheet1!$88:$88,Sheet1!$89:$89,Sheet1!$90:$90</definedName>
    <definedName name="QB_DATA_4" localSheetId="0" hidden="1">Sheet1!$91:$91,Sheet1!$94:$94,Sheet1!$95:$95,Sheet1!$96:$96,Sheet1!$98:$98,Sheet1!$101:$101,Sheet1!$102:$102,Sheet1!$103:$103,Sheet1!$104:$104,Sheet1!$109:$109,Sheet1!$110:$110,Sheet1!$112:$112,Sheet1!$113:$113,Sheet1!$114:$114,Sheet1!$116:$116,Sheet1!$118:$118</definedName>
    <definedName name="QB_DATA_5" localSheetId="0" hidden="1">Sheet1!$119:$119,Sheet1!$120:$120,Sheet1!$121:$121,Sheet1!$122:$122,Sheet1!$126:$126,Sheet1!$127:$127,Sheet1!$128:$128,Sheet1!$129:$129,Sheet1!$131:$131,Sheet1!$132:$132,Sheet1!$134:$134,Sheet1!$138:$138,Sheet1!$139:$139,Sheet1!$142:$142,Sheet1!$143:$143,Sheet1!$144:$144</definedName>
    <definedName name="QB_DATA_6" localSheetId="0" hidden="1">Sheet1!$145:$145,Sheet1!$146:$146,Sheet1!$149:$149,Sheet1!$150:$150,Sheet1!$152:$152,Sheet1!$153:$153,Sheet1!$154:$154,Sheet1!$155:$155,Sheet1!$156:$156,Sheet1!$157:$157,Sheet1!$158:$158,Sheet1!$159:$159,Sheet1!$160:$160,Sheet1!$161:$161,Sheet1!$164:$164,Sheet1!$165:$165</definedName>
    <definedName name="QB_DATA_7" localSheetId="0" hidden="1">Sheet1!$166:$166,Sheet1!$167:$167,Sheet1!$168:$168,Sheet1!$169:$169,Sheet1!$170:$170,Sheet1!$171:$171,Sheet1!$172:$172,Sheet1!$173:$173,Sheet1!$174:$174,Sheet1!$175:$175,Sheet1!$176:$176,Sheet1!$177:$177,Sheet1!$178:$178,Sheet1!$179:$179,Sheet1!$183:$183,Sheet1!$184:$184</definedName>
    <definedName name="QB_DATA_8" localSheetId="0" hidden="1">Sheet1!$187:$187,Sheet1!$189:$189,Sheet1!$190:$190,Sheet1!$191:$191,Sheet1!$192:$192,Sheet1!$193:$193,Sheet1!$196:$196,Sheet1!$197:$197,Sheet1!$198:$198,Sheet1!$202:$202,Sheet1!$203:$203,Sheet1!$204:$204,Sheet1!$205:$205,Sheet1!$206:$206,Sheet1!$207:$207,Sheet1!$209:$209</definedName>
    <definedName name="QB_DATA_9" localSheetId="0" hidden="1">Sheet1!$210:$210,Sheet1!$212:$212,Sheet1!$214:$214,Sheet1!$220:$220,Sheet1!$223:$223,Sheet1!$225:$225,Sheet1!$226:$226,Sheet1!$227:$227,Sheet1!$233:$233,Sheet1!$237:$237,Sheet1!$239:$239,Sheet1!$242:$242,Sheet1!$243:$243,Sheet1!$244:$244</definedName>
    <definedName name="QB_FORMULA_0" localSheetId="0" hidden="1">Sheet1!$BN$5,Sheet1!$BN$6,Sheet1!$N$7,Sheet1!$P$7,Sheet1!$V$7,Sheet1!$X$7,Sheet1!$AD$7,Sheet1!$AF$7,Sheet1!$AL$7,Sheet1!$AN$7,Sheet1!$AT$7,Sheet1!$AV$7,Sheet1!$BB$7,Sheet1!$BD$7,Sheet1!$BJ$7,Sheet1!$BL$7</definedName>
    <definedName name="QB_FORMULA_1" localSheetId="0" hidden="1">Sheet1!$BN$7,Sheet1!$BP$7,Sheet1!$BR$7,Sheet1!$BT$7,Sheet1!$N$8,Sheet1!$P$8,Sheet1!$V$8,Sheet1!$X$8,Sheet1!$AD$8,Sheet1!$AF$8,Sheet1!$AL$8,Sheet1!$AN$8,Sheet1!$AT$8,Sheet1!$AV$8,Sheet1!$BB$8,Sheet1!$BD$8</definedName>
    <definedName name="QB_FORMULA_10" localSheetId="0" hidden="1">Sheet1!$BD$19,Sheet1!$BJ$19,Sheet1!$BL$19,Sheet1!$BN$19,Sheet1!$BP$19,Sheet1!$BR$19,Sheet1!$BT$19,Sheet1!$N$20,Sheet1!$P$20,Sheet1!$V$20,Sheet1!$X$20,Sheet1!$AD$20,Sheet1!$AF$20,Sheet1!$AL$20,Sheet1!$AN$20,Sheet1!$AT$20</definedName>
    <definedName name="QB_FORMULA_100" localSheetId="0" hidden="1">Sheet1!$L$123,Sheet1!$N$123,Sheet1!$P$123,Sheet1!$R$123,Sheet1!$T$123,Sheet1!$V$123,Sheet1!$X$123,Sheet1!$Z$123,Sheet1!$AB$123,Sheet1!$AD$123,Sheet1!$AF$123,Sheet1!$AH$123,Sheet1!$AJ$123,Sheet1!$AL$123,Sheet1!$AN$123,Sheet1!$AP$123</definedName>
    <definedName name="QB_FORMULA_101" localSheetId="0" hidden="1">Sheet1!$AR$123,Sheet1!$AT$123,Sheet1!$AV$123,Sheet1!$AX$123,Sheet1!$AZ$123,Sheet1!$BB$123,Sheet1!$BD$123,Sheet1!$BF$123,Sheet1!$BH$123,Sheet1!$BJ$123,Sheet1!$BL$123,Sheet1!$BN$123,Sheet1!$BP$123,Sheet1!$BR$123,Sheet1!$BT$123,Sheet1!$N$126</definedName>
    <definedName name="QB_FORMULA_102" localSheetId="0" hidden="1">Sheet1!$P$126,Sheet1!$V$126,Sheet1!$X$126,Sheet1!$AD$126,Sheet1!$AF$126,Sheet1!$AL$126,Sheet1!$AN$126,Sheet1!$AT$126,Sheet1!$AV$126,Sheet1!$BB$126,Sheet1!$BD$126,Sheet1!$BJ$126,Sheet1!$BL$126,Sheet1!$BN$126,Sheet1!$BP$126,Sheet1!$BR$126</definedName>
    <definedName name="QB_FORMULA_103" localSheetId="0" hidden="1">Sheet1!$BT$126,Sheet1!$N$127,Sheet1!$P$127,Sheet1!$V$127,Sheet1!$X$127,Sheet1!$AD$127,Sheet1!$AF$127,Sheet1!$AL$127,Sheet1!$AN$127,Sheet1!$AT$127,Sheet1!$AV$127,Sheet1!$BB$127,Sheet1!$BD$127,Sheet1!$BJ$127,Sheet1!$BL$127,Sheet1!$BN$127</definedName>
    <definedName name="QB_FORMULA_104" localSheetId="0" hidden="1">Sheet1!$BP$127,Sheet1!$BR$127,Sheet1!$BT$127,Sheet1!$N$128,Sheet1!$P$128,Sheet1!$V$128,Sheet1!$X$128,Sheet1!$AD$128,Sheet1!$AF$128,Sheet1!$AL$128,Sheet1!$AN$128,Sheet1!$AT$128,Sheet1!$AV$128,Sheet1!$BB$128,Sheet1!$BD$128,Sheet1!$BJ$128</definedName>
    <definedName name="QB_FORMULA_105" localSheetId="0" hidden="1">Sheet1!$BL$128,Sheet1!$BN$128,Sheet1!$BP$128,Sheet1!$BR$128,Sheet1!$BT$128,Sheet1!$BN$129,Sheet1!$J$130,Sheet1!$L$130,Sheet1!$N$130,Sheet1!$P$130,Sheet1!$R$130,Sheet1!$T$130,Sheet1!$V$130,Sheet1!$X$130,Sheet1!$Z$130,Sheet1!$AB$130</definedName>
    <definedName name="QB_FORMULA_106" localSheetId="0" hidden="1">Sheet1!$AD$130,Sheet1!$AF$130,Sheet1!$AH$130,Sheet1!$AJ$130,Sheet1!$AL$130,Sheet1!$AN$130,Sheet1!$AP$130,Sheet1!$AR$130,Sheet1!$AT$130,Sheet1!$AV$130,Sheet1!$AX$130,Sheet1!$AZ$130,Sheet1!$BB$130,Sheet1!$BD$130,Sheet1!$BF$130,Sheet1!$BH$130</definedName>
    <definedName name="QB_FORMULA_107" localSheetId="0" hidden="1">Sheet1!$BJ$130,Sheet1!$BL$130,Sheet1!$BN$130,Sheet1!$BP$130,Sheet1!$BR$130,Sheet1!$BT$130,Sheet1!$N$131,Sheet1!$P$131,Sheet1!$V$131,Sheet1!$X$131,Sheet1!$AD$131,Sheet1!$AF$131,Sheet1!$AL$131,Sheet1!$AN$131,Sheet1!$AT$131,Sheet1!$AV$131</definedName>
    <definedName name="QB_FORMULA_108" localSheetId="0" hidden="1">Sheet1!$BB$131,Sheet1!$BD$131,Sheet1!$BJ$131,Sheet1!$BL$131,Sheet1!$BN$131,Sheet1!$BP$131,Sheet1!$BR$131,Sheet1!$BT$131,Sheet1!$N$132,Sheet1!$P$132,Sheet1!$V$132,Sheet1!$X$132,Sheet1!$AD$132,Sheet1!$AF$132,Sheet1!$AL$132,Sheet1!$AN$132</definedName>
    <definedName name="QB_FORMULA_109" localSheetId="0" hidden="1">Sheet1!$AT$132,Sheet1!$AV$132,Sheet1!$BB$132,Sheet1!$BD$132,Sheet1!$BJ$132,Sheet1!$BL$132,Sheet1!$BN$132,Sheet1!$BP$132,Sheet1!$BR$132,Sheet1!$BT$132,Sheet1!$J$133,Sheet1!$L$133,Sheet1!$N$133,Sheet1!$P$133,Sheet1!$R$133,Sheet1!$T$133</definedName>
    <definedName name="QB_FORMULA_11" localSheetId="0" hidden="1">Sheet1!$AV$20,Sheet1!$BB$20,Sheet1!$BD$20,Sheet1!$BJ$20,Sheet1!$BL$20,Sheet1!$BN$20,Sheet1!$BP$20,Sheet1!$BR$20,Sheet1!$BT$20,Sheet1!$BN$21,Sheet1!$BN$22,Sheet1!$BN$23,Sheet1!$BN$24,Sheet1!$J$25,Sheet1!$L$25,Sheet1!$N$25</definedName>
    <definedName name="QB_FORMULA_110" localSheetId="0" hidden="1">Sheet1!$V$133,Sheet1!$X$133,Sheet1!$Z$133,Sheet1!$AB$133,Sheet1!$AD$133,Sheet1!$AF$133,Sheet1!$AH$133,Sheet1!$AJ$133,Sheet1!$AL$133,Sheet1!$AN$133,Sheet1!$AP$133,Sheet1!$AR$133,Sheet1!$AT$133,Sheet1!$AV$133,Sheet1!$AX$133,Sheet1!$AZ$133</definedName>
    <definedName name="QB_FORMULA_111" localSheetId="0" hidden="1">Sheet1!$BB$133,Sheet1!$BD$133,Sheet1!$BF$133,Sheet1!$BH$133,Sheet1!$BJ$133,Sheet1!$BL$133,Sheet1!$BN$133,Sheet1!$BP$133,Sheet1!$BR$133,Sheet1!$BT$133,Sheet1!$N$134,Sheet1!$P$134,Sheet1!$V$134,Sheet1!$X$134,Sheet1!$AD$134,Sheet1!$AF$134</definedName>
    <definedName name="QB_FORMULA_112" localSheetId="0" hidden="1">Sheet1!$AL$134,Sheet1!$AN$134,Sheet1!$AT$134,Sheet1!$AV$134,Sheet1!$BB$134,Sheet1!$BD$134,Sheet1!$BJ$134,Sheet1!$BL$134,Sheet1!$BN$134,Sheet1!$BP$134,Sheet1!$BR$134,Sheet1!$BT$134,Sheet1!$J$135,Sheet1!$L$135,Sheet1!$N$135,Sheet1!$P$135</definedName>
    <definedName name="QB_FORMULA_113" localSheetId="0" hidden="1">Sheet1!$R$135,Sheet1!$T$135,Sheet1!$V$135,Sheet1!$X$135,Sheet1!$Z$135,Sheet1!$AB$135,Sheet1!$AD$135,Sheet1!$AF$135,Sheet1!$AH$135,Sheet1!$AJ$135,Sheet1!$AL$135,Sheet1!$AN$135,Sheet1!$AP$135,Sheet1!$AR$135,Sheet1!$AT$135,Sheet1!$AV$135</definedName>
    <definedName name="QB_FORMULA_114" localSheetId="0" hidden="1">Sheet1!$AX$135,Sheet1!$AZ$135,Sheet1!$BB$135,Sheet1!$BD$135,Sheet1!$BF$135,Sheet1!$BH$135,Sheet1!$BJ$135,Sheet1!$BL$135,Sheet1!$BN$135,Sheet1!$BP$135,Sheet1!$BR$135,Sheet1!$BT$135,Sheet1!$J$136,Sheet1!$L$136,Sheet1!$N$136,Sheet1!$P$136</definedName>
    <definedName name="QB_FORMULA_115" localSheetId="0" hidden="1">Sheet1!$R$136,Sheet1!$T$136,Sheet1!$V$136,Sheet1!$X$136,Sheet1!$Z$136,Sheet1!$AB$136,Sheet1!$AD$136,Sheet1!$AF$136,Sheet1!$AH$136,Sheet1!$AJ$136,Sheet1!$AL$136,Sheet1!$AN$136,Sheet1!$AP$136,Sheet1!$AR$136,Sheet1!$AT$136,Sheet1!$AV$136</definedName>
    <definedName name="QB_FORMULA_116" localSheetId="0" hidden="1">Sheet1!$AX$136,Sheet1!$AZ$136,Sheet1!$BB$136,Sheet1!$BD$136,Sheet1!$BF$136,Sheet1!$BH$136,Sheet1!$BJ$136,Sheet1!$BL$136,Sheet1!$BN$136,Sheet1!$BP$136,Sheet1!$BR$136,Sheet1!$BT$136,Sheet1!$N$138,Sheet1!$P$138,Sheet1!$V$138,Sheet1!$X$138</definedName>
    <definedName name="QB_FORMULA_117" localSheetId="0" hidden="1">Sheet1!$AD$138,Sheet1!$AF$138,Sheet1!$AL$138,Sheet1!$AN$138,Sheet1!$AT$138,Sheet1!$AV$138,Sheet1!$BB$138,Sheet1!$BD$138,Sheet1!$BJ$138,Sheet1!$BL$138,Sheet1!$BN$138,Sheet1!$BP$138,Sheet1!$BR$138,Sheet1!$BT$138,Sheet1!$N$139,Sheet1!$P$139</definedName>
    <definedName name="QB_FORMULA_118" localSheetId="0" hidden="1">Sheet1!$V$139,Sheet1!$X$139,Sheet1!$AD$139,Sheet1!$AF$139,Sheet1!$AL$139,Sheet1!$AN$139,Sheet1!$AT$139,Sheet1!$AV$139,Sheet1!$BB$139,Sheet1!$BD$139,Sheet1!$BJ$139,Sheet1!$BL$139,Sheet1!$BN$139,Sheet1!$BP$139,Sheet1!$BR$139,Sheet1!$BT$139</definedName>
    <definedName name="QB_FORMULA_119" localSheetId="0" hidden="1">Sheet1!$J$140,Sheet1!$L$140,Sheet1!$N$140,Sheet1!$P$140,Sheet1!$R$140,Sheet1!$T$140,Sheet1!$V$140,Sheet1!$X$140,Sheet1!$Z$140,Sheet1!$AB$140,Sheet1!$AD$140,Sheet1!$AF$140,Sheet1!$AH$140,Sheet1!$AJ$140,Sheet1!$AL$140,Sheet1!$AN$140</definedName>
    <definedName name="QB_FORMULA_12" localSheetId="0" hidden="1">Sheet1!$P$25,Sheet1!$R$25,Sheet1!$T$25,Sheet1!$V$25,Sheet1!$X$25,Sheet1!$Z$25,Sheet1!$AB$25,Sheet1!$AD$25,Sheet1!$AF$25,Sheet1!$AH$25,Sheet1!$AJ$25,Sheet1!$AL$25,Sheet1!$AN$25,Sheet1!$AP$25,Sheet1!$AR$25,Sheet1!$AT$25</definedName>
    <definedName name="QB_FORMULA_120" localSheetId="0" hidden="1">Sheet1!$AP$140,Sheet1!$AR$140,Sheet1!$AT$140,Sheet1!$AV$140,Sheet1!$AX$140,Sheet1!$AZ$140,Sheet1!$BB$140,Sheet1!$BD$140,Sheet1!$BF$140,Sheet1!$BH$140,Sheet1!$BJ$140,Sheet1!$BL$140,Sheet1!$BN$140,Sheet1!$BP$140,Sheet1!$BR$140,Sheet1!$BT$140</definedName>
    <definedName name="QB_FORMULA_121" localSheetId="0" hidden="1">Sheet1!$N$142,Sheet1!$P$142,Sheet1!$V$142,Sheet1!$X$142,Sheet1!$AD$142,Sheet1!$AF$142,Sheet1!$AL$142,Sheet1!$AN$142,Sheet1!$AT$142,Sheet1!$AV$142,Sheet1!$BB$142,Sheet1!$BD$142,Sheet1!$BJ$142,Sheet1!$BL$142,Sheet1!$BN$142,Sheet1!$BP$142</definedName>
    <definedName name="QB_FORMULA_122" localSheetId="0" hidden="1">Sheet1!$BR$142,Sheet1!$BT$142,Sheet1!$N$143,Sheet1!$P$143,Sheet1!$V$143,Sheet1!$X$143,Sheet1!$AD$143,Sheet1!$AF$143,Sheet1!$AL$143,Sheet1!$AN$143,Sheet1!$AT$143,Sheet1!$AV$143,Sheet1!$BB$143,Sheet1!$BD$143,Sheet1!$BJ$143,Sheet1!$BL$143</definedName>
    <definedName name="QB_FORMULA_123" localSheetId="0" hidden="1">Sheet1!$BN$143,Sheet1!$BP$143,Sheet1!$BR$143,Sheet1!$BT$143,Sheet1!$N$144,Sheet1!$P$144,Sheet1!$V$144,Sheet1!$X$144,Sheet1!$AD$144,Sheet1!$AF$144,Sheet1!$AL$144,Sheet1!$AN$144,Sheet1!$AT$144,Sheet1!$AV$144,Sheet1!$BB$144,Sheet1!$BD$144</definedName>
    <definedName name="QB_FORMULA_124" localSheetId="0" hidden="1">Sheet1!$BJ$144,Sheet1!$BL$144,Sheet1!$BN$144,Sheet1!$BP$144,Sheet1!$BR$144,Sheet1!$BT$144,Sheet1!$N$145,Sheet1!$P$145,Sheet1!$V$145,Sheet1!$X$145,Sheet1!$AD$145,Sheet1!$AF$145,Sheet1!$AL$145,Sheet1!$AN$145,Sheet1!$AT$145,Sheet1!$AV$145</definedName>
    <definedName name="QB_FORMULA_125" localSheetId="0" hidden="1">Sheet1!$BB$145,Sheet1!$BD$145,Sheet1!$BJ$145,Sheet1!$BL$145,Sheet1!$BN$145,Sheet1!$BP$145,Sheet1!$BR$145,Sheet1!$BT$145,Sheet1!$N$146,Sheet1!$P$146,Sheet1!$V$146,Sheet1!$X$146,Sheet1!$AD$146,Sheet1!$AF$146,Sheet1!$AL$146,Sheet1!$AN$146</definedName>
    <definedName name="QB_FORMULA_126" localSheetId="0" hidden="1">Sheet1!$AT$146,Sheet1!$AV$146,Sheet1!$BB$146,Sheet1!$BD$146,Sheet1!$BJ$146,Sheet1!$BL$146,Sheet1!$BN$146,Sheet1!$BP$146,Sheet1!$BR$146,Sheet1!$BT$146,Sheet1!$J$147,Sheet1!$L$147,Sheet1!$N$147,Sheet1!$P$147,Sheet1!$R$147,Sheet1!$T$147</definedName>
    <definedName name="QB_FORMULA_127" localSheetId="0" hidden="1">Sheet1!$V$147,Sheet1!$X$147,Sheet1!$Z$147,Sheet1!$AB$147,Sheet1!$AD$147,Sheet1!$AF$147,Sheet1!$AH$147,Sheet1!$AJ$147,Sheet1!$AL$147,Sheet1!$AN$147,Sheet1!$AP$147,Sheet1!$AR$147,Sheet1!$AT$147,Sheet1!$AV$147,Sheet1!$AX$147,Sheet1!$AZ$147</definedName>
    <definedName name="QB_FORMULA_128" localSheetId="0" hidden="1">Sheet1!$BB$147,Sheet1!$BD$147,Sheet1!$BF$147,Sheet1!$BH$147,Sheet1!$BJ$147,Sheet1!$BL$147,Sheet1!$BN$147,Sheet1!$BP$147,Sheet1!$BR$147,Sheet1!$BT$147,Sheet1!$N$149,Sheet1!$P$149,Sheet1!$V$149,Sheet1!$X$149,Sheet1!$AD$149,Sheet1!$AF$149</definedName>
    <definedName name="QB_FORMULA_129" localSheetId="0" hidden="1">Sheet1!$AL$149,Sheet1!$AN$149,Sheet1!$AT$149,Sheet1!$AV$149,Sheet1!$BB$149,Sheet1!$BD$149,Sheet1!$BJ$149,Sheet1!$BL$149,Sheet1!$BN$149,Sheet1!$BP$149,Sheet1!$BR$149,Sheet1!$BT$149,Sheet1!$N$150,Sheet1!$P$150,Sheet1!$V$150,Sheet1!$X$150</definedName>
    <definedName name="QB_FORMULA_13" localSheetId="0" hidden="1">Sheet1!$AV$25,Sheet1!$AX$25,Sheet1!$AZ$25,Sheet1!$BB$25,Sheet1!$BD$25,Sheet1!$BF$25,Sheet1!$BH$25,Sheet1!$BJ$25,Sheet1!$BL$25,Sheet1!$BN$25,Sheet1!$BP$25,Sheet1!$BR$25,Sheet1!$BT$25,Sheet1!$J$26,Sheet1!$L$26,Sheet1!$N$26</definedName>
    <definedName name="QB_FORMULA_130" localSheetId="0" hidden="1">Sheet1!$AD$150,Sheet1!$AF$150,Sheet1!$AL$150,Sheet1!$AN$150,Sheet1!$AT$150,Sheet1!$AV$150,Sheet1!$BB$150,Sheet1!$BD$150,Sheet1!$BJ$150,Sheet1!$BL$150,Sheet1!$BN$150,Sheet1!$BP$150,Sheet1!$BR$150,Sheet1!$BT$150,Sheet1!$N$152,Sheet1!$P$152</definedName>
    <definedName name="QB_FORMULA_131" localSheetId="0" hidden="1">Sheet1!$V$152,Sheet1!$X$152,Sheet1!$AD$152,Sheet1!$AF$152,Sheet1!$AL$152,Sheet1!$AN$152,Sheet1!$AT$152,Sheet1!$AV$152,Sheet1!$BB$152,Sheet1!$BD$152,Sheet1!$BJ$152,Sheet1!$BL$152,Sheet1!$BN$152,Sheet1!$BP$152,Sheet1!$BR$152,Sheet1!$BT$152</definedName>
    <definedName name="QB_FORMULA_132" localSheetId="0" hidden="1">Sheet1!$N$153,Sheet1!$P$153,Sheet1!$V$153,Sheet1!$X$153,Sheet1!$AD$153,Sheet1!$AF$153,Sheet1!$AL$153,Sheet1!$AN$153,Sheet1!$AT$153,Sheet1!$AV$153,Sheet1!$BB$153,Sheet1!$BD$153,Sheet1!$BJ$153,Sheet1!$BL$153,Sheet1!$BN$153,Sheet1!$BP$153</definedName>
    <definedName name="QB_FORMULA_133" localSheetId="0" hidden="1">Sheet1!$BR$153,Sheet1!$BT$153,Sheet1!$N$154,Sheet1!$P$154,Sheet1!$V$154,Sheet1!$X$154,Sheet1!$AD$154,Sheet1!$AF$154,Sheet1!$AL$154,Sheet1!$AN$154,Sheet1!$AT$154,Sheet1!$AV$154,Sheet1!$BB$154,Sheet1!$BD$154,Sheet1!$BJ$154,Sheet1!$BL$154</definedName>
    <definedName name="QB_FORMULA_134" localSheetId="0" hidden="1">Sheet1!$BN$154,Sheet1!$BP$154,Sheet1!$BR$154,Sheet1!$BT$154,Sheet1!$N$155,Sheet1!$P$155,Sheet1!$V$155,Sheet1!$X$155,Sheet1!$AD$155,Sheet1!$AF$155,Sheet1!$AL$155,Sheet1!$AN$155,Sheet1!$AT$155,Sheet1!$AV$155,Sheet1!$BB$155,Sheet1!$BD$155</definedName>
    <definedName name="QB_FORMULA_135" localSheetId="0" hidden="1">Sheet1!$BJ$155,Sheet1!$BL$155,Sheet1!$BN$155,Sheet1!$BP$155,Sheet1!$BR$155,Sheet1!$BT$155,Sheet1!$N$156,Sheet1!$P$156,Sheet1!$V$156,Sheet1!$X$156,Sheet1!$AD$156,Sheet1!$AF$156,Sheet1!$AL$156,Sheet1!$AN$156,Sheet1!$AT$156,Sheet1!$AV$156</definedName>
    <definedName name="QB_FORMULA_136" localSheetId="0" hidden="1">Sheet1!$BB$156,Sheet1!$BD$156,Sheet1!$BJ$156,Sheet1!$BL$156,Sheet1!$BN$156,Sheet1!$BP$156,Sheet1!$BR$156,Sheet1!$BT$156,Sheet1!$N$157,Sheet1!$P$157,Sheet1!$V$157,Sheet1!$X$157,Sheet1!$AD$157,Sheet1!$AF$157,Sheet1!$AL$157,Sheet1!$AN$157</definedName>
    <definedName name="QB_FORMULA_137" localSheetId="0" hidden="1">Sheet1!$AT$157,Sheet1!$AV$157,Sheet1!$BB$157,Sheet1!$BD$157,Sheet1!$BJ$157,Sheet1!$BL$157,Sheet1!$BN$157,Sheet1!$BP$157,Sheet1!$BR$157,Sheet1!$BT$157,Sheet1!$N$158,Sheet1!$P$158,Sheet1!$V$158,Sheet1!$X$158,Sheet1!$AD$158,Sheet1!$AF$158</definedName>
    <definedName name="QB_FORMULA_138" localSheetId="0" hidden="1">Sheet1!$AL$158,Sheet1!$AN$158,Sheet1!$AT$158,Sheet1!$AV$158,Sheet1!$BB$158,Sheet1!$BD$158,Sheet1!$BJ$158,Sheet1!$BL$158,Sheet1!$BN$158,Sheet1!$BP$158,Sheet1!$BR$158,Sheet1!$BT$158,Sheet1!$N$159,Sheet1!$P$159,Sheet1!$V$159,Sheet1!$X$159</definedName>
    <definedName name="QB_FORMULA_139" localSheetId="0" hidden="1">Sheet1!$AD$159,Sheet1!$AF$159,Sheet1!$AL$159,Sheet1!$AN$159,Sheet1!$AT$159,Sheet1!$AV$159,Sheet1!$BB$159,Sheet1!$BD$159,Sheet1!$BJ$159,Sheet1!$BL$159,Sheet1!$BN$159,Sheet1!$BP$159,Sheet1!$BR$159,Sheet1!$BT$159,Sheet1!$BN$160,Sheet1!$BN$161</definedName>
    <definedName name="QB_FORMULA_14" localSheetId="0" hidden="1">Sheet1!$P$26,Sheet1!$R$26,Sheet1!$T$26,Sheet1!$V$26,Sheet1!$X$26,Sheet1!$Z$26,Sheet1!$AB$26,Sheet1!$AD$26,Sheet1!$AF$26,Sheet1!$AH$26,Sheet1!$AJ$26,Sheet1!$AL$26,Sheet1!$AN$26,Sheet1!$AP$26,Sheet1!$AR$26,Sheet1!$AT$26</definedName>
    <definedName name="QB_FORMULA_140" localSheetId="0" hidden="1">Sheet1!$J$162,Sheet1!$L$162,Sheet1!$N$162,Sheet1!$P$162,Sheet1!$R$162,Sheet1!$T$162,Sheet1!$V$162,Sheet1!$X$162,Sheet1!$Z$162,Sheet1!$AB$162,Sheet1!$AD$162,Sheet1!$AF$162,Sheet1!$AH$162,Sheet1!$AJ$162,Sheet1!$AL$162,Sheet1!$AN$162</definedName>
    <definedName name="QB_FORMULA_141" localSheetId="0" hidden="1">Sheet1!$AP$162,Sheet1!$AR$162,Sheet1!$AT$162,Sheet1!$AV$162,Sheet1!$AX$162,Sheet1!$AZ$162,Sheet1!$BB$162,Sheet1!$BD$162,Sheet1!$BF$162,Sheet1!$BH$162,Sheet1!$BJ$162,Sheet1!$BL$162,Sheet1!$BN$162,Sheet1!$BP$162,Sheet1!$BR$162,Sheet1!$BT$162</definedName>
    <definedName name="QB_FORMULA_142" localSheetId="0" hidden="1">Sheet1!$BN$164,Sheet1!$BN$165,Sheet1!$BN$166,Sheet1!$BN$167,Sheet1!$BN$168,Sheet1!$BN$169,Sheet1!$BN$170,Sheet1!$BN$171,Sheet1!$BN$172,Sheet1!$BN$173,Sheet1!$BN$174,Sheet1!$BN$175,Sheet1!$BN$176,Sheet1!$BN$177,Sheet1!$BN$178,Sheet1!$N$179</definedName>
    <definedName name="QB_FORMULA_143" localSheetId="0" hidden="1">Sheet1!$P$179,Sheet1!$V$179,Sheet1!$X$179,Sheet1!$AD$179,Sheet1!$AF$179,Sheet1!$AL$179,Sheet1!$AN$179,Sheet1!$AT$179,Sheet1!$AV$179,Sheet1!$BB$179,Sheet1!$BD$179,Sheet1!$BJ$179,Sheet1!$BL$179,Sheet1!$BN$179,Sheet1!$BP$179,Sheet1!$BR$179</definedName>
    <definedName name="QB_FORMULA_144" localSheetId="0" hidden="1">Sheet1!$BT$179,Sheet1!$J$180,Sheet1!$L$180,Sheet1!$N$180,Sheet1!$P$180,Sheet1!$R$180,Sheet1!$T$180,Sheet1!$V$180,Sheet1!$X$180,Sheet1!$Z$180,Sheet1!$AB$180,Sheet1!$AD$180,Sheet1!$AF$180,Sheet1!$AH$180,Sheet1!$AJ$180,Sheet1!$AL$180</definedName>
    <definedName name="QB_FORMULA_145" localSheetId="0" hidden="1">Sheet1!$AN$180,Sheet1!$AP$180,Sheet1!$AR$180,Sheet1!$AT$180,Sheet1!$AV$180,Sheet1!$AX$180,Sheet1!$AZ$180,Sheet1!$BB$180,Sheet1!$BD$180,Sheet1!$BF$180,Sheet1!$BH$180,Sheet1!$BJ$180,Sheet1!$BL$180,Sheet1!$BN$180,Sheet1!$BP$180,Sheet1!$BR$180</definedName>
    <definedName name="QB_FORMULA_146" localSheetId="0" hidden="1">Sheet1!$BT$180,Sheet1!$J$181,Sheet1!$L$181,Sheet1!$N$181,Sheet1!$P$181,Sheet1!$R$181,Sheet1!$T$181,Sheet1!$V$181,Sheet1!$X$181,Sheet1!$Z$181,Sheet1!$AB$181,Sheet1!$AD$181,Sheet1!$AF$181,Sheet1!$AH$181,Sheet1!$AJ$181,Sheet1!$AL$181</definedName>
    <definedName name="QB_FORMULA_147" localSheetId="0" hidden="1">Sheet1!$AN$181,Sheet1!$AP$181,Sheet1!$AR$181,Sheet1!$AT$181,Sheet1!$AV$181,Sheet1!$AX$181,Sheet1!$AZ$181,Sheet1!$BB$181,Sheet1!$BD$181,Sheet1!$BF$181,Sheet1!$BH$181,Sheet1!$BJ$181,Sheet1!$BL$181,Sheet1!$BN$181,Sheet1!$BP$181,Sheet1!$BR$181</definedName>
    <definedName name="QB_FORMULA_148" localSheetId="0" hidden="1">Sheet1!$BT$181,Sheet1!$N$183,Sheet1!$P$183,Sheet1!$V$183,Sheet1!$X$183,Sheet1!$AD$183,Sheet1!$AF$183,Sheet1!$AL$183,Sheet1!$AN$183,Sheet1!$AT$183,Sheet1!$AV$183,Sheet1!$BB$183,Sheet1!$BD$183,Sheet1!$BJ$183,Sheet1!$BL$183,Sheet1!$BN$183</definedName>
    <definedName name="QB_FORMULA_149" localSheetId="0" hidden="1">Sheet1!$BP$183,Sheet1!$BR$183,Sheet1!$BT$183,Sheet1!$BN$184,Sheet1!$J$185,Sheet1!$L$185,Sheet1!$N$185,Sheet1!$P$185,Sheet1!$R$185,Sheet1!$T$185,Sheet1!$V$185,Sheet1!$X$185,Sheet1!$Z$185,Sheet1!$AB$185,Sheet1!$AD$185,Sheet1!$AF$185</definedName>
    <definedName name="QB_FORMULA_15" localSheetId="0" hidden="1">Sheet1!$AV$26,Sheet1!$AX$26,Sheet1!$AZ$26,Sheet1!$BB$26,Sheet1!$BD$26,Sheet1!$BF$26,Sheet1!$BH$26,Sheet1!$BJ$26,Sheet1!$BL$26,Sheet1!$BN$26,Sheet1!$BP$26,Sheet1!$BR$26,Sheet1!$BT$26,Sheet1!$J$27,Sheet1!$L$27,Sheet1!$N$27</definedName>
    <definedName name="QB_FORMULA_150" localSheetId="0" hidden="1">Sheet1!$AH$185,Sheet1!$AJ$185,Sheet1!$AL$185,Sheet1!$AN$185,Sheet1!$AP$185,Sheet1!$AR$185,Sheet1!$AT$185,Sheet1!$AV$185,Sheet1!$AX$185,Sheet1!$AZ$185,Sheet1!$BB$185,Sheet1!$BD$185,Sheet1!$BF$185,Sheet1!$BH$185,Sheet1!$BJ$185,Sheet1!$BL$185</definedName>
    <definedName name="QB_FORMULA_151" localSheetId="0" hidden="1">Sheet1!$BN$185,Sheet1!$BP$185,Sheet1!$BR$185,Sheet1!$BT$185,Sheet1!$N$187,Sheet1!$P$187,Sheet1!$V$187,Sheet1!$X$187,Sheet1!$AD$187,Sheet1!$AF$187,Sheet1!$AL$187,Sheet1!$AN$187,Sheet1!$AT$187,Sheet1!$AV$187,Sheet1!$BB$187,Sheet1!$BD$187</definedName>
    <definedName name="QB_FORMULA_152" localSheetId="0" hidden="1">Sheet1!$BJ$187,Sheet1!$BL$187,Sheet1!$BN$187,Sheet1!$BP$187,Sheet1!$BR$187,Sheet1!$BT$187,Sheet1!$BN$189,Sheet1!$N$190,Sheet1!$P$190,Sheet1!$V$190,Sheet1!$X$190,Sheet1!$AD$190,Sheet1!$AF$190,Sheet1!$AL$190,Sheet1!$AN$190,Sheet1!$AT$190</definedName>
    <definedName name="QB_FORMULA_153" localSheetId="0" hidden="1">Sheet1!$AV$190,Sheet1!$BB$190,Sheet1!$BD$190,Sheet1!$BJ$190,Sheet1!$BL$190,Sheet1!$BN$190,Sheet1!$BP$190,Sheet1!$BR$190,Sheet1!$BT$190,Sheet1!$N$191,Sheet1!$P$191,Sheet1!$V$191,Sheet1!$X$191,Sheet1!$AD$191,Sheet1!$AF$191,Sheet1!$AL$191</definedName>
    <definedName name="QB_FORMULA_154" localSheetId="0" hidden="1">Sheet1!$AN$191,Sheet1!$AT$191,Sheet1!$AV$191,Sheet1!$BB$191,Sheet1!$BD$191,Sheet1!$BJ$191,Sheet1!$BL$191,Sheet1!$BN$191,Sheet1!$BP$191,Sheet1!$BR$191,Sheet1!$BT$191,Sheet1!$N$192,Sheet1!$P$192,Sheet1!$V$192,Sheet1!$X$192,Sheet1!$AD$192</definedName>
    <definedName name="QB_FORMULA_155" localSheetId="0" hidden="1">Sheet1!$AF$192,Sheet1!$AL$192,Sheet1!$AN$192,Sheet1!$AT$192,Sheet1!$AV$192,Sheet1!$BB$192,Sheet1!$BD$192,Sheet1!$BJ$192,Sheet1!$BL$192,Sheet1!$BN$192,Sheet1!$BP$192,Sheet1!$BR$192,Sheet1!$BT$192,Sheet1!$N$193,Sheet1!$P$193,Sheet1!$V$193</definedName>
    <definedName name="QB_FORMULA_156" localSheetId="0" hidden="1">Sheet1!$X$193,Sheet1!$AD$193,Sheet1!$AF$193,Sheet1!$AL$193,Sheet1!$AN$193,Sheet1!$AT$193,Sheet1!$AV$193,Sheet1!$BB$193,Sheet1!$BD$193,Sheet1!$BJ$193,Sheet1!$BL$193,Sheet1!$BN$193,Sheet1!$BP$193,Sheet1!$BR$193,Sheet1!$BT$193,Sheet1!$J$194</definedName>
    <definedName name="QB_FORMULA_157" localSheetId="0" hidden="1">Sheet1!$L$194,Sheet1!$N$194,Sheet1!$P$194,Sheet1!$R$194,Sheet1!$T$194,Sheet1!$V$194,Sheet1!$X$194,Sheet1!$Z$194,Sheet1!$AB$194,Sheet1!$AD$194,Sheet1!$AF$194,Sheet1!$AH$194,Sheet1!$AJ$194,Sheet1!$AL$194,Sheet1!$AN$194,Sheet1!$AP$194</definedName>
    <definedName name="QB_FORMULA_158" localSheetId="0" hidden="1">Sheet1!$AR$194,Sheet1!$AT$194,Sheet1!$AV$194,Sheet1!$AX$194,Sheet1!$AZ$194,Sheet1!$BB$194,Sheet1!$BD$194,Sheet1!$BF$194,Sheet1!$BH$194,Sheet1!$BJ$194,Sheet1!$BL$194,Sheet1!$BN$194,Sheet1!$BP$194,Sheet1!$BR$194,Sheet1!$BT$194,Sheet1!$N$196</definedName>
    <definedName name="QB_FORMULA_159" localSheetId="0" hidden="1">Sheet1!$P$196,Sheet1!$V$196,Sheet1!$X$196,Sheet1!$AD$196,Sheet1!$AF$196,Sheet1!$AL$196,Sheet1!$AN$196,Sheet1!$AT$196,Sheet1!$AV$196,Sheet1!$BB$196,Sheet1!$BD$196,Sheet1!$BJ$196,Sheet1!$BL$196,Sheet1!$BN$196,Sheet1!$BP$196,Sheet1!$BR$196</definedName>
    <definedName name="QB_FORMULA_16" localSheetId="0" hidden="1">Sheet1!$P$27,Sheet1!$R$27,Sheet1!$T$27,Sheet1!$V$27,Sheet1!$X$27,Sheet1!$Z$27,Sheet1!$AB$27,Sheet1!$AD$27,Sheet1!$AF$27,Sheet1!$AH$27,Sheet1!$AJ$27,Sheet1!$AL$27,Sheet1!$AN$27,Sheet1!$AP$27,Sheet1!$AR$27,Sheet1!$AT$27</definedName>
    <definedName name="QB_FORMULA_160" localSheetId="0" hidden="1">Sheet1!$BT$196,Sheet1!$BN$197,Sheet1!$BN$198,Sheet1!$J$199,Sheet1!$L$199,Sheet1!$N$199,Sheet1!$P$199,Sheet1!$R$199,Sheet1!$T$199,Sheet1!$V$199,Sheet1!$X$199,Sheet1!$Z$199,Sheet1!$AB$199,Sheet1!$AD$199,Sheet1!$AF$199,Sheet1!$AH$199</definedName>
    <definedName name="QB_FORMULA_161" localSheetId="0" hidden="1">Sheet1!$AJ$199,Sheet1!$AL$199,Sheet1!$AN$199,Sheet1!$AP$199,Sheet1!$AR$199,Sheet1!$AT$199,Sheet1!$AV$199,Sheet1!$AX$199,Sheet1!$AZ$199,Sheet1!$BB$199,Sheet1!$BD$199,Sheet1!$BF$199,Sheet1!$BH$199,Sheet1!$BJ$199,Sheet1!$BL$199,Sheet1!$BN$199</definedName>
    <definedName name="QB_FORMULA_162" localSheetId="0" hidden="1">Sheet1!$BP$199,Sheet1!$BR$199,Sheet1!$BT$199,Sheet1!$J$200,Sheet1!$L$200,Sheet1!$N$200,Sheet1!$P$200,Sheet1!$R$200,Sheet1!$T$200,Sheet1!$V$200,Sheet1!$X$200,Sheet1!$Z$200,Sheet1!$AB$200,Sheet1!$AD$200,Sheet1!$AF$200,Sheet1!$AH$200</definedName>
    <definedName name="QB_FORMULA_163" localSheetId="0" hidden="1">Sheet1!$AJ$200,Sheet1!$AL$200,Sheet1!$AN$200,Sheet1!$AP$200,Sheet1!$AR$200,Sheet1!$AT$200,Sheet1!$AV$200,Sheet1!$AX$200,Sheet1!$AZ$200,Sheet1!$BB$200,Sheet1!$BD$200,Sheet1!$BF$200,Sheet1!$BH$200,Sheet1!$BJ$200,Sheet1!$BL$200,Sheet1!$BN$200</definedName>
    <definedName name="QB_FORMULA_164" localSheetId="0" hidden="1">Sheet1!$BP$200,Sheet1!$BR$200,Sheet1!$BT$200,Sheet1!$BN$202,Sheet1!$N$203,Sheet1!$P$203,Sheet1!$V$203,Sheet1!$X$203,Sheet1!$AD$203,Sheet1!$AF$203,Sheet1!$AL$203,Sheet1!$AN$203,Sheet1!$AT$203,Sheet1!$AV$203,Sheet1!$BB$203,Sheet1!$BD$203</definedName>
    <definedName name="QB_FORMULA_165" localSheetId="0" hidden="1">Sheet1!$BJ$203,Sheet1!$BL$203,Sheet1!$BN$203,Sheet1!$BP$203,Sheet1!$BR$203,Sheet1!$BT$203,Sheet1!$N$204,Sheet1!$P$204,Sheet1!$V$204,Sheet1!$X$204,Sheet1!$AD$204,Sheet1!$AF$204,Sheet1!$AL$204,Sheet1!$AN$204,Sheet1!$AT$204,Sheet1!$AV$204</definedName>
    <definedName name="QB_FORMULA_166" localSheetId="0" hidden="1">Sheet1!$BB$204,Sheet1!$BD$204,Sheet1!$BJ$204,Sheet1!$BL$204,Sheet1!$BN$204,Sheet1!$BP$204,Sheet1!$BR$204,Sheet1!$BT$204,Sheet1!$N$205,Sheet1!$P$205,Sheet1!$V$205,Sheet1!$X$205,Sheet1!$AD$205,Sheet1!$AF$205,Sheet1!$AL$205,Sheet1!$AN$205</definedName>
    <definedName name="QB_FORMULA_167" localSheetId="0" hidden="1">Sheet1!$AT$205,Sheet1!$AV$205,Sheet1!$BB$205,Sheet1!$BD$205,Sheet1!$BJ$205,Sheet1!$BL$205,Sheet1!$BN$205,Sheet1!$BP$205,Sheet1!$BR$205,Sheet1!$BT$205,Sheet1!$N$206,Sheet1!$P$206,Sheet1!$V$206,Sheet1!$X$206,Sheet1!$AD$206,Sheet1!$AF$206</definedName>
    <definedName name="QB_FORMULA_168" localSheetId="0" hidden="1">Sheet1!$AL$206,Sheet1!$AN$206,Sheet1!$AT$206,Sheet1!$AV$206,Sheet1!$BB$206,Sheet1!$BD$206,Sheet1!$BJ$206,Sheet1!$BL$206,Sheet1!$BN$206,Sheet1!$BP$206,Sheet1!$BR$206,Sheet1!$BT$206,Sheet1!$N$207,Sheet1!$P$207,Sheet1!$V$207,Sheet1!$X$207</definedName>
    <definedName name="QB_FORMULA_169" localSheetId="0" hidden="1">Sheet1!$AD$207,Sheet1!$AF$207,Sheet1!$AL$207,Sheet1!$AN$207,Sheet1!$AT$207,Sheet1!$AV$207,Sheet1!$BB$207,Sheet1!$BD$207,Sheet1!$BJ$207,Sheet1!$BL$207,Sheet1!$BN$207,Sheet1!$BP$207,Sheet1!$BR$207,Sheet1!$BT$207,Sheet1!$N$209,Sheet1!$P$209</definedName>
    <definedName name="QB_FORMULA_17" localSheetId="0" hidden="1">Sheet1!$AV$27,Sheet1!$AX$27,Sheet1!$AZ$27,Sheet1!$BB$27,Sheet1!$BD$27,Sheet1!$BF$27,Sheet1!$BH$27,Sheet1!$BJ$27,Sheet1!$BL$27,Sheet1!$BN$27,Sheet1!$BP$27,Sheet1!$BR$27,Sheet1!$BT$27,Sheet1!$BN$29,Sheet1!$N$31,Sheet1!$P$31</definedName>
    <definedName name="QB_FORMULA_170" localSheetId="0" hidden="1">Sheet1!$V$209,Sheet1!$X$209,Sheet1!$AD$209,Sheet1!$AF$209,Sheet1!$AL$209,Sheet1!$AN$209,Sheet1!$AT$209,Sheet1!$AV$209,Sheet1!$BB$209,Sheet1!$BD$209,Sheet1!$BJ$209,Sheet1!$BL$209,Sheet1!$BN$209,Sheet1!$BP$209,Sheet1!$BR$209,Sheet1!$BT$209</definedName>
    <definedName name="QB_FORMULA_171" localSheetId="0" hidden="1">Sheet1!$N$210,Sheet1!$P$210,Sheet1!$V$210,Sheet1!$X$210,Sheet1!$AD$210,Sheet1!$AF$210,Sheet1!$AL$210,Sheet1!$AN$210,Sheet1!$AT$210,Sheet1!$AV$210,Sheet1!$BB$210,Sheet1!$BD$210,Sheet1!$BJ$210,Sheet1!$BL$210,Sheet1!$BN$210,Sheet1!$BP$210</definedName>
    <definedName name="QB_FORMULA_172" localSheetId="0" hidden="1">Sheet1!$BR$210,Sheet1!$BT$210,Sheet1!$J$211,Sheet1!$L$211,Sheet1!$N$211,Sheet1!$P$211,Sheet1!$R$211,Sheet1!$T$211,Sheet1!$V$211,Sheet1!$X$211,Sheet1!$Z$211,Sheet1!$AB$211,Sheet1!$AD$211,Sheet1!$AF$211,Sheet1!$AH$211,Sheet1!$AJ$211</definedName>
    <definedName name="QB_FORMULA_173" localSheetId="0" hidden="1">Sheet1!$AL$211,Sheet1!$AN$211,Sheet1!$AP$211,Sheet1!$AR$211,Sheet1!$AT$211,Sheet1!$AV$211,Sheet1!$AX$211,Sheet1!$AZ$211,Sheet1!$BB$211,Sheet1!$BD$211,Sheet1!$BF$211,Sheet1!$BH$211,Sheet1!$BJ$211,Sheet1!$BL$211,Sheet1!$BN$211,Sheet1!$BP$211</definedName>
    <definedName name="QB_FORMULA_174" localSheetId="0" hidden="1">Sheet1!$BR$211,Sheet1!$BT$211,Sheet1!$BN$212,Sheet1!$J$213,Sheet1!$L$213,Sheet1!$N$213,Sheet1!$P$213,Sheet1!$R$213,Sheet1!$T$213,Sheet1!$V$213,Sheet1!$X$213,Sheet1!$Z$213,Sheet1!$AB$213,Sheet1!$AD$213,Sheet1!$AF$213,Sheet1!$AH$213</definedName>
    <definedName name="QB_FORMULA_175" localSheetId="0" hidden="1">Sheet1!$AJ$213,Sheet1!$AL$213,Sheet1!$AN$213,Sheet1!$AP$213,Sheet1!$AR$213,Sheet1!$AT$213,Sheet1!$AV$213,Sheet1!$AX$213,Sheet1!$AZ$213,Sheet1!$BB$213,Sheet1!$BD$213,Sheet1!$BF$213,Sheet1!$BH$213,Sheet1!$BJ$213,Sheet1!$BL$213,Sheet1!$BN$213</definedName>
    <definedName name="QB_FORMULA_176" localSheetId="0" hidden="1">Sheet1!$BP$213,Sheet1!$BR$213,Sheet1!$BT$213,Sheet1!$BN$214,Sheet1!$J$215,Sheet1!$L$215,Sheet1!$N$215,Sheet1!$P$215,Sheet1!$R$215,Sheet1!$T$215,Sheet1!$V$215,Sheet1!$X$215,Sheet1!$Z$215,Sheet1!$AB$215,Sheet1!$AD$215,Sheet1!$AF$215</definedName>
    <definedName name="QB_FORMULA_177" localSheetId="0" hidden="1">Sheet1!$AH$215,Sheet1!$AJ$215,Sheet1!$AL$215,Sheet1!$AN$215,Sheet1!$AP$215,Sheet1!$AR$215,Sheet1!$AT$215,Sheet1!$AV$215,Sheet1!$AX$215,Sheet1!$AZ$215,Sheet1!$BB$215,Sheet1!$BD$215,Sheet1!$BF$215,Sheet1!$BH$215,Sheet1!$BJ$215,Sheet1!$BL$215</definedName>
    <definedName name="QB_FORMULA_178" localSheetId="0" hidden="1">Sheet1!$BN$215,Sheet1!$BP$215,Sheet1!$BR$215,Sheet1!$BT$215,Sheet1!$J$216,Sheet1!$L$216,Sheet1!$N$216,Sheet1!$P$216,Sheet1!$R$216,Sheet1!$T$216,Sheet1!$V$216,Sheet1!$X$216,Sheet1!$Z$216,Sheet1!$AB$216,Sheet1!$AD$216,Sheet1!$AF$216</definedName>
    <definedName name="QB_FORMULA_179" localSheetId="0" hidden="1">Sheet1!$AH$216,Sheet1!$AJ$216,Sheet1!$AL$216,Sheet1!$AN$216,Sheet1!$AP$216,Sheet1!$AR$216,Sheet1!$AT$216,Sheet1!$AV$216,Sheet1!$AX$216,Sheet1!$AZ$216,Sheet1!$BB$216,Sheet1!$BD$216,Sheet1!$BF$216,Sheet1!$BH$216,Sheet1!$BJ$216,Sheet1!$BL$216</definedName>
    <definedName name="QB_FORMULA_18" localSheetId="0" hidden="1">Sheet1!$V$31,Sheet1!$X$31,Sheet1!$AD$31,Sheet1!$AF$31,Sheet1!$AL$31,Sheet1!$AN$31,Sheet1!$AT$31,Sheet1!$AV$31,Sheet1!$BB$31,Sheet1!$BD$31,Sheet1!$BJ$31,Sheet1!$BL$31,Sheet1!$BN$31,Sheet1!$BP$31,Sheet1!$BR$31,Sheet1!$BT$31</definedName>
    <definedName name="QB_FORMULA_180" localSheetId="0" hidden="1">Sheet1!$BN$216,Sheet1!$BP$216,Sheet1!$BR$216,Sheet1!$BT$216,Sheet1!$BN$220,Sheet1!$J$221,Sheet1!$R$221,Sheet1!$Z$221,Sheet1!$AH$221,Sheet1!$AP$221,Sheet1!$AX$221,Sheet1!$BF$221,Sheet1!$BN$221,Sheet1!$N$223,Sheet1!$P$223,Sheet1!$V$223</definedName>
    <definedName name="QB_FORMULA_181" localSheetId="0" hidden="1">Sheet1!$X$223,Sheet1!$AD$223,Sheet1!$AF$223,Sheet1!$AL$223,Sheet1!$AN$223,Sheet1!$AT$223,Sheet1!$AV$223,Sheet1!$BB$223,Sheet1!$BD$223,Sheet1!$BJ$223,Sheet1!$BL$223,Sheet1!$BN$223,Sheet1!$BP$223,Sheet1!$BR$223,Sheet1!$BT$223,Sheet1!$BN$225</definedName>
    <definedName name="QB_FORMULA_182" localSheetId="0" hidden="1">Sheet1!$BN$226,Sheet1!$BN$227,Sheet1!$J$228,Sheet1!$R$228,Sheet1!$Z$228,Sheet1!$AH$228,Sheet1!$AP$228,Sheet1!$AX$228,Sheet1!$BF$228,Sheet1!$BN$228,Sheet1!$J$229,Sheet1!$L$229,Sheet1!$N$229,Sheet1!$P$229,Sheet1!$R$229,Sheet1!$T$229</definedName>
    <definedName name="QB_FORMULA_183" localSheetId="0" hidden="1">Sheet1!$V$229,Sheet1!$X$229,Sheet1!$Z$229,Sheet1!$AB$229,Sheet1!$AD$229,Sheet1!$AF$229,Sheet1!$AH$229,Sheet1!$AJ$229,Sheet1!$AL$229,Sheet1!$AN$229,Sheet1!$AP$229,Sheet1!$AR$229,Sheet1!$AT$229,Sheet1!$AV$229,Sheet1!$AX$229,Sheet1!$AZ$229</definedName>
    <definedName name="QB_FORMULA_184" localSheetId="0" hidden="1">Sheet1!$BB$229,Sheet1!$BD$229,Sheet1!$BF$229,Sheet1!$BH$229,Sheet1!$BJ$229,Sheet1!$BL$229,Sheet1!$BN$229,Sheet1!$BP$229,Sheet1!$BR$229,Sheet1!$BT$229,Sheet1!$J$230,Sheet1!$L$230,Sheet1!$N$230,Sheet1!$P$230,Sheet1!$R$230,Sheet1!$T$230</definedName>
    <definedName name="QB_FORMULA_185" localSheetId="0" hidden="1">Sheet1!$V$230,Sheet1!$X$230,Sheet1!$Z$230,Sheet1!$AB$230,Sheet1!$AD$230,Sheet1!$AF$230,Sheet1!$AH$230,Sheet1!$AJ$230,Sheet1!$AL$230,Sheet1!$AN$230,Sheet1!$AP$230,Sheet1!$AR$230,Sheet1!$AT$230,Sheet1!$AV$230,Sheet1!$AX$230,Sheet1!$AZ$230</definedName>
    <definedName name="QB_FORMULA_186" localSheetId="0" hidden="1">Sheet1!$BB$230,Sheet1!$BD$230,Sheet1!$BF$230,Sheet1!$BH$230,Sheet1!$BJ$230,Sheet1!$BL$230,Sheet1!$BN$230,Sheet1!$BP$230,Sheet1!$BR$230,Sheet1!$BT$230,Sheet1!$BN$233,Sheet1!$J$234,Sheet1!$R$234,Sheet1!$Z$234,Sheet1!$AH$234,Sheet1!$AP$234</definedName>
    <definedName name="QB_FORMULA_187" localSheetId="0" hidden="1">Sheet1!$AX$234,Sheet1!$BF$234,Sheet1!$BN$234,Sheet1!$BN$237,Sheet1!$J$238,Sheet1!$R$238,Sheet1!$Z$238,Sheet1!$AH$238,Sheet1!$AP$238,Sheet1!$AX$238,Sheet1!$BF$238,Sheet1!$BN$238,Sheet1!$BN$239,Sheet1!$J$240,Sheet1!$R$240,Sheet1!$Z$240</definedName>
    <definedName name="QB_FORMULA_188" localSheetId="0" hidden="1">Sheet1!$AH$240,Sheet1!$AP$240,Sheet1!$AX$240,Sheet1!$BF$240,Sheet1!$BN$240,Sheet1!$N$242,Sheet1!$P$242,Sheet1!$V$242,Sheet1!$X$242,Sheet1!$AD$242,Sheet1!$AF$242,Sheet1!$AL$242,Sheet1!$AN$242,Sheet1!$AT$242,Sheet1!$AV$242,Sheet1!$BB$242</definedName>
    <definedName name="QB_FORMULA_189" localSheetId="0" hidden="1">Sheet1!$BD$242,Sheet1!$BJ$242,Sheet1!$BL$242,Sheet1!$BN$242,Sheet1!$BP$242,Sheet1!$BR$242,Sheet1!$BT$242,Sheet1!$N$243,Sheet1!$P$243,Sheet1!$V$243,Sheet1!$X$243,Sheet1!$AD$243,Sheet1!$AF$243,Sheet1!$AL$243,Sheet1!$AN$243,Sheet1!$AT$243</definedName>
    <definedName name="QB_FORMULA_19" localSheetId="0" hidden="1">Sheet1!$N$32,Sheet1!$P$32,Sheet1!$V$32,Sheet1!$X$32,Sheet1!$AD$32,Sheet1!$AF$32,Sheet1!$AL$32,Sheet1!$AN$32,Sheet1!$AT$32,Sheet1!$AV$32,Sheet1!$BB$32,Sheet1!$BD$32,Sheet1!$BJ$32,Sheet1!$BL$32,Sheet1!$BN$32,Sheet1!$BP$32</definedName>
    <definedName name="QB_FORMULA_190" localSheetId="0" hidden="1">Sheet1!$AV$243,Sheet1!$BB$243,Sheet1!$BD$243,Sheet1!$BJ$243,Sheet1!$BL$243,Sheet1!$BN$243,Sheet1!$BP$243,Sheet1!$BR$243,Sheet1!$BT$243,Sheet1!$N$244,Sheet1!$P$244,Sheet1!$V$244,Sheet1!$X$244,Sheet1!$AD$244,Sheet1!$AF$244,Sheet1!$AL$244</definedName>
    <definedName name="QB_FORMULA_191" localSheetId="0" hidden="1">Sheet1!$AN$244,Sheet1!$AT$244,Sheet1!$AV$244,Sheet1!$BB$244,Sheet1!$BD$244,Sheet1!$BJ$244,Sheet1!$BL$244,Sheet1!$BN$244,Sheet1!$BP$244,Sheet1!$BR$244,Sheet1!$BT$244,Sheet1!$J$245,Sheet1!$L$245,Sheet1!$N$245,Sheet1!$P$245,Sheet1!$R$245</definedName>
    <definedName name="QB_FORMULA_192" localSheetId="0" hidden="1">Sheet1!$T$245,Sheet1!$V$245,Sheet1!$X$245,Sheet1!$Z$245,Sheet1!$AB$245,Sheet1!$AD$245,Sheet1!$AF$245,Sheet1!$AH$245,Sheet1!$AJ$245,Sheet1!$AL$245,Sheet1!$AN$245,Sheet1!$AP$245,Sheet1!$AR$245,Sheet1!$AT$245,Sheet1!$AV$245,Sheet1!$AX$245</definedName>
    <definedName name="QB_FORMULA_193" localSheetId="0" hidden="1">Sheet1!$AZ$245,Sheet1!$BB$245,Sheet1!$BD$245,Sheet1!$BF$245,Sheet1!$BH$245,Sheet1!$BJ$245,Sheet1!$BL$245,Sheet1!$BN$245,Sheet1!$BP$245,Sheet1!$BR$245,Sheet1!$BT$245,Sheet1!$J$246,Sheet1!$L$246,Sheet1!$N$246,Sheet1!$P$246,Sheet1!$R$246</definedName>
    <definedName name="QB_FORMULA_194" localSheetId="0" hidden="1">Sheet1!$T$246,Sheet1!$V$246,Sheet1!$X$246,Sheet1!$Z$246,Sheet1!$AB$246,Sheet1!$AD$246,Sheet1!$AF$246,Sheet1!$AH$246,Sheet1!$AJ$246,Sheet1!$AL$246,Sheet1!$AN$246,Sheet1!$AP$246,Sheet1!$AR$246,Sheet1!$AT$246,Sheet1!$AV$246,Sheet1!$AX$246</definedName>
    <definedName name="QB_FORMULA_195" localSheetId="0" hidden="1">Sheet1!$AZ$246,Sheet1!$BB$246,Sheet1!$BD$246,Sheet1!$BF$246,Sheet1!$BH$246,Sheet1!$BJ$246,Sheet1!$BL$246,Sheet1!$BN$246,Sheet1!$BP$246,Sheet1!$BR$246,Sheet1!$BT$246,Sheet1!$J$247,Sheet1!$L$247,Sheet1!$N$247,Sheet1!$P$247,Sheet1!$R$247</definedName>
    <definedName name="QB_FORMULA_196" localSheetId="0" hidden="1">Sheet1!$T$247,Sheet1!$V$247,Sheet1!$X$247,Sheet1!$Z$247,Sheet1!$AB$247,Sheet1!$AD$247,Sheet1!$AF$247,Sheet1!$AH$247,Sheet1!$AJ$247,Sheet1!$AL$247,Sheet1!$AN$247,Sheet1!$AP$247,Sheet1!$AR$247,Sheet1!$AT$247,Sheet1!$AV$247,Sheet1!$AX$247</definedName>
    <definedName name="QB_FORMULA_197" localSheetId="0" hidden="1">Sheet1!$AZ$247,Sheet1!$BB$247,Sheet1!$BD$247,Sheet1!$BF$247,Sheet1!$BH$247,Sheet1!$BJ$247,Sheet1!$BL$247,Sheet1!$BN$247,Sheet1!$BP$247,Sheet1!$BR$247,Sheet1!$BT$247,Sheet1!$J$248,Sheet1!$L$248,Sheet1!$N$248,Sheet1!$P$248,Sheet1!$R$248</definedName>
    <definedName name="QB_FORMULA_198" localSheetId="0" hidden="1">Sheet1!$T$248,Sheet1!$V$248,Sheet1!$X$248,Sheet1!$Z$248,Sheet1!$AB$248,Sheet1!$AD$248,Sheet1!$AF$248,Sheet1!$AH$248,Sheet1!$AJ$248,Sheet1!$AL$248,Sheet1!$AN$248,Sheet1!$AP$248,Sheet1!$AR$248,Sheet1!$AT$248,Sheet1!$AV$248,Sheet1!$AX$248</definedName>
    <definedName name="QB_FORMULA_199" localSheetId="0" hidden="1">Sheet1!$AZ$248,Sheet1!$BB$248,Sheet1!$BD$248,Sheet1!$BF$248,Sheet1!$BH$248,Sheet1!$BJ$248,Sheet1!$BL$248,Sheet1!$BN$248,Sheet1!$BP$248,Sheet1!$BR$248,Sheet1!$BT$248</definedName>
    <definedName name="QB_FORMULA_2" localSheetId="0" hidden="1">Sheet1!$BJ$8,Sheet1!$BL$8,Sheet1!$BN$8,Sheet1!$BP$8,Sheet1!$BR$8,Sheet1!$BT$8,Sheet1!$N$9,Sheet1!$P$9,Sheet1!$V$9,Sheet1!$X$9,Sheet1!$AD$9,Sheet1!$AF$9,Sheet1!$AL$9,Sheet1!$AN$9,Sheet1!$AT$9,Sheet1!$AV$9</definedName>
    <definedName name="QB_FORMULA_20" localSheetId="0" hidden="1">Sheet1!$BR$32,Sheet1!$BT$32,Sheet1!$J$33,Sheet1!$L$33,Sheet1!$N$33,Sheet1!$P$33,Sheet1!$R$33,Sheet1!$T$33,Sheet1!$V$33,Sheet1!$X$33,Sheet1!$Z$33,Sheet1!$AB$33,Sheet1!$AD$33,Sheet1!$AF$33,Sheet1!$AH$33,Sheet1!$AJ$33</definedName>
    <definedName name="QB_FORMULA_21" localSheetId="0" hidden="1">Sheet1!$AL$33,Sheet1!$AN$33,Sheet1!$AP$33,Sheet1!$AR$33,Sheet1!$AT$33,Sheet1!$AV$33,Sheet1!$AX$33,Sheet1!$AZ$33,Sheet1!$BB$33,Sheet1!$BD$33,Sheet1!$BF$33,Sheet1!$BH$33,Sheet1!$BJ$33,Sheet1!$BL$33,Sheet1!$BN$33,Sheet1!$BP$33</definedName>
    <definedName name="QB_FORMULA_22" localSheetId="0" hidden="1">Sheet1!$BR$33,Sheet1!$BT$33,Sheet1!$N$35,Sheet1!$P$35,Sheet1!$V$35,Sheet1!$X$35,Sheet1!$AD$35,Sheet1!$AF$35,Sheet1!$AL$35,Sheet1!$AN$35,Sheet1!$AT$35,Sheet1!$AV$35,Sheet1!$BB$35,Sheet1!$BD$35,Sheet1!$BJ$35,Sheet1!$BL$35</definedName>
    <definedName name="QB_FORMULA_23" localSheetId="0" hidden="1">Sheet1!$BN$35,Sheet1!$BP$35,Sheet1!$BR$35,Sheet1!$BT$35,Sheet1!$N$36,Sheet1!$P$36,Sheet1!$V$36,Sheet1!$X$36,Sheet1!$AD$36,Sheet1!$AF$36,Sheet1!$AL$36,Sheet1!$AN$36,Sheet1!$AT$36,Sheet1!$AV$36,Sheet1!$BB$36,Sheet1!$BD$36</definedName>
    <definedName name="QB_FORMULA_24" localSheetId="0" hidden="1">Sheet1!$BJ$36,Sheet1!$BL$36,Sheet1!$BN$36,Sheet1!$BP$36,Sheet1!$BR$36,Sheet1!$BT$36,Sheet1!$N$37,Sheet1!$P$37,Sheet1!$V$37,Sheet1!$X$37,Sheet1!$AD$37,Sheet1!$AF$37,Sheet1!$AL$37,Sheet1!$AN$37,Sheet1!$AT$37,Sheet1!$AV$37</definedName>
    <definedName name="QB_FORMULA_25" localSheetId="0" hidden="1">Sheet1!$BB$37,Sheet1!$BD$37,Sheet1!$BJ$37,Sheet1!$BL$37,Sheet1!$BN$37,Sheet1!$BP$37,Sheet1!$BR$37,Sheet1!$BT$37,Sheet1!$N$38,Sheet1!$P$38,Sheet1!$V$38,Sheet1!$X$38,Sheet1!$AD$38,Sheet1!$AF$38,Sheet1!$AL$38,Sheet1!$AN$38</definedName>
    <definedName name="QB_FORMULA_26" localSheetId="0" hidden="1">Sheet1!$AT$38,Sheet1!$AV$38,Sheet1!$BB$38,Sheet1!$BD$38,Sheet1!$BJ$38,Sheet1!$BL$38,Sheet1!$BN$38,Sheet1!$BP$38,Sheet1!$BR$38,Sheet1!$BT$38,Sheet1!$BN$40,Sheet1!$N$41,Sheet1!$P$41,Sheet1!$V$41,Sheet1!$X$41,Sheet1!$AD$41</definedName>
    <definedName name="QB_FORMULA_27" localSheetId="0" hidden="1">Sheet1!$AF$41,Sheet1!$AL$41,Sheet1!$AN$41,Sheet1!$AT$41,Sheet1!$AV$41,Sheet1!$BB$41,Sheet1!$BD$41,Sheet1!$BJ$41,Sheet1!$BL$41,Sheet1!$BN$41,Sheet1!$BP$41,Sheet1!$BR$41,Sheet1!$BT$41,Sheet1!$J$42,Sheet1!$L$42,Sheet1!$N$42</definedName>
    <definedName name="QB_FORMULA_28" localSheetId="0" hidden="1">Sheet1!$P$42,Sheet1!$R$42,Sheet1!$T$42,Sheet1!$V$42,Sheet1!$X$42,Sheet1!$Z$42,Sheet1!$AB$42,Sheet1!$AD$42,Sheet1!$AF$42,Sheet1!$AH$42,Sheet1!$AJ$42,Sheet1!$AL$42,Sheet1!$AN$42,Sheet1!$AP$42,Sheet1!$AR$42,Sheet1!$AT$42</definedName>
    <definedName name="QB_FORMULA_29" localSheetId="0" hidden="1">Sheet1!$AV$42,Sheet1!$AX$42,Sheet1!$AZ$42,Sheet1!$BB$42,Sheet1!$BD$42,Sheet1!$BF$42,Sheet1!$BH$42,Sheet1!$BJ$42,Sheet1!$BL$42,Sheet1!$BN$42,Sheet1!$BP$42,Sheet1!$BR$42,Sheet1!$BT$42,Sheet1!$N$43,Sheet1!$P$43,Sheet1!$V$43</definedName>
    <definedName name="QB_FORMULA_3" localSheetId="0" hidden="1">Sheet1!$BB$9,Sheet1!$BD$9,Sheet1!$BJ$9,Sheet1!$BL$9,Sheet1!$BN$9,Sheet1!$BP$9,Sheet1!$BR$9,Sheet1!$BT$9,Sheet1!$BN$11,Sheet1!$BN$12,Sheet1!$N$13,Sheet1!$P$13,Sheet1!$V$13,Sheet1!$X$13,Sheet1!$AD$13,Sheet1!$AF$13</definedName>
    <definedName name="QB_FORMULA_30" localSheetId="0" hidden="1">Sheet1!$X$43,Sheet1!$AD$43,Sheet1!$AF$43,Sheet1!$AL$43,Sheet1!$AN$43,Sheet1!$AT$43,Sheet1!$AV$43,Sheet1!$BB$43,Sheet1!$BD$43,Sheet1!$BJ$43,Sheet1!$BL$43,Sheet1!$BN$43,Sheet1!$BP$43,Sheet1!$BR$43,Sheet1!$BT$43,Sheet1!$N$45</definedName>
    <definedName name="QB_FORMULA_31" localSheetId="0" hidden="1">Sheet1!$P$45,Sheet1!$V$45,Sheet1!$X$45,Sheet1!$AD$45,Sheet1!$AF$45,Sheet1!$AL$45,Sheet1!$AN$45,Sheet1!$AT$45,Sheet1!$AV$45,Sheet1!$BB$45,Sheet1!$BD$45,Sheet1!$BJ$45,Sheet1!$BL$45,Sheet1!$BN$45,Sheet1!$BP$45,Sheet1!$BR$45</definedName>
    <definedName name="QB_FORMULA_32" localSheetId="0" hidden="1">Sheet1!$BT$45,Sheet1!$BN$46,Sheet1!$BN$47,Sheet1!$J$48,Sheet1!$L$48,Sheet1!$N$48,Sheet1!$P$48,Sheet1!$R$48,Sheet1!$T$48,Sheet1!$V$48,Sheet1!$X$48,Sheet1!$Z$48,Sheet1!$AB$48,Sheet1!$AD$48,Sheet1!$AF$48,Sheet1!$AH$48</definedName>
    <definedName name="QB_FORMULA_33" localSheetId="0" hidden="1">Sheet1!$AJ$48,Sheet1!$AL$48,Sheet1!$AN$48,Sheet1!$AP$48,Sheet1!$AR$48,Sheet1!$AT$48,Sheet1!$AV$48,Sheet1!$AX$48,Sheet1!$AZ$48,Sheet1!$BB$48,Sheet1!$BD$48,Sheet1!$BF$48,Sheet1!$BH$48,Sheet1!$BJ$48,Sheet1!$BL$48,Sheet1!$BN$48</definedName>
    <definedName name="QB_FORMULA_34" localSheetId="0" hidden="1">Sheet1!$BP$48,Sheet1!$BR$48,Sheet1!$BT$48,Sheet1!$N$50,Sheet1!$P$50,Sheet1!$V$50,Sheet1!$X$50,Sheet1!$AD$50,Sheet1!$AF$50,Sheet1!$AL$50,Sheet1!$AN$50,Sheet1!$AT$50,Sheet1!$AV$50,Sheet1!$BB$50,Sheet1!$BD$50,Sheet1!$BJ$50</definedName>
    <definedName name="QB_FORMULA_35" localSheetId="0" hidden="1">Sheet1!$BL$50,Sheet1!$BN$50,Sheet1!$BP$50,Sheet1!$BR$50,Sheet1!$BT$50,Sheet1!$N$51,Sheet1!$P$51,Sheet1!$V$51,Sheet1!$X$51,Sheet1!$AD$51,Sheet1!$AF$51,Sheet1!$AL$51,Sheet1!$AN$51,Sheet1!$AT$51,Sheet1!$AV$51,Sheet1!$BB$51</definedName>
    <definedName name="QB_FORMULA_36" localSheetId="0" hidden="1">Sheet1!$BD$51,Sheet1!$BJ$51,Sheet1!$BL$51,Sheet1!$BN$51,Sheet1!$BP$51,Sheet1!$BR$51,Sheet1!$BT$51,Sheet1!$N$52,Sheet1!$P$52,Sheet1!$V$52,Sheet1!$X$52,Sheet1!$AD$52,Sheet1!$AF$52,Sheet1!$AL$52,Sheet1!$AN$52,Sheet1!$AT$52</definedName>
    <definedName name="QB_FORMULA_37" localSheetId="0" hidden="1">Sheet1!$AV$52,Sheet1!$BB$52,Sheet1!$BD$52,Sheet1!$BJ$52,Sheet1!$BL$52,Sheet1!$BN$52,Sheet1!$BP$52,Sheet1!$BR$52,Sheet1!$BT$52,Sheet1!$N$53,Sheet1!$P$53,Sheet1!$V$53,Sheet1!$X$53,Sheet1!$AD$53,Sheet1!$AF$53,Sheet1!$AL$53</definedName>
    <definedName name="QB_FORMULA_38" localSheetId="0" hidden="1">Sheet1!$AN$53,Sheet1!$AT$53,Sheet1!$AV$53,Sheet1!$BB$53,Sheet1!$BD$53,Sheet1!$BJ$53,Sheet1!$BL$53,Sheet1!$BN$53,Sheet1!$BP$53,Sheet1!$BR$53,Sheet1!$BT$53,Sheet1!$BN$54,Sheet1!$J$55,Sheet1!$L$55,Sheet1!$N$55,Sheet1!$P$55</definedName>
    <definedName name="QB_FORMULA_39" localSheetId="0" hidden="1">Sheet1!$R$55,Sheet1!$T$55,Sheet1!$V$55,Sheet1!$X$55,Sheet1!$Z$55,Sheet1!$AB$55,Sheet1!$AD$55,Sheet1!$AF$55,Sheet1!$AH$55,Sheet1!$AJ$55,Sheet1!$AL$55,Sheet1!$AN$55,Sheet1!$AP$55,Sheet1!$AR$55,Sheet1!$AT$55,Sheet1!$AV$55</definedName>
    <definedName name="QB_FORMULA_4" localSheetId="0" hidden="1">Sheet1!$AL$13,Sheet1!$AN$13,Sheet1!$AT$13,Sheet1!$AV$13,Sheet1!$BB$13,Sheet1!$BD$13,Sheet1!$BJ$13,Sheet1!$BL$13,Sheet1!$BN$13,Sheet1!$BP$13,Sheet1!$BR$13,Sheet1!$BT$13,Sheet1!$N$14,Sheet1!$P$14,Sheet1!$V$14,Sheet1!$X$14</definedName>
    <definedName name="QB_FORMULA_40" localSheetId="0" hidden="1">Sheet1!$AX$55,Sheet1!$AZ$55,Sheet1!$BB$55,Sheet1!$BD$55,Sheet1!$BF$55,Sheet1!$BH$55,Sheet1!$BJ$55,Sheet1!$BL$55,Sheet1!$BN$55,Sheet1!$BP$55,Sheet1!$BR$55,Sheet1!$BT$55,Sheet1!$N$57,Sheet1!$P$57,Sheet1!$V$57,Sheet1!$X$57</definedName>
    <definedName name="QB_FORMULA_41" localSheetId="0" hidden="1">Sheet1!$AD$57,Sheet1!$AF$57,Sheet1!$AL$57,Sheet1!$AN$57,Sheet1!$AT$57,Sheet1!$AV$57,Sheet1!$BB$57,Sheet1!$BD$57,Sheet1!$BJ$57,Sheet1!$BL$57,Sheet1!$BN$57,Sheet1!$BP$57,Sheet1!$BR$57,Sheet1!$BT$57,Sheet1!$N$58,Sheet1!$P$58</definedName>
    <definedName name="QB_FORMULA_42" localSheetId="0" hidden="1">Sheet1!$V$58,Sheet1!$X$58,Sheet1!$AD$58,Sheet1!$AF$58,Sheet1!$AL$58,Sheet1!$AN$58,Sheet1!$AT$58,Sheet1!$AV$58,Sheet1!$BB$58,Sheet1!$BD$58,Sheet1!$BJ$58,Sheet1!$BL$58,Sheet1!$BN$58,Sheet1!$BP$58,Sheet1!$BR$58,Sheet1!$BT$58</definedName>
    <definedName name="QB_FORMULA_43" localSheetId="0" hidden="1">Sheet1!$N$59,Sheet1!$P$59,Sheet1!$V$59,Sheet1!$X$59,Sheet1!$AD$59,Sheet1!$AF$59,Sheet1!$AL$59,Sheet1!$AN$59,Sheet1!$AT$59,Sheet1!$AV$59,Sheet1!$BB$59,Sheet1!$BD$59,Sheet1!$BJ$59,Sheet1!$BL$59,Sheet1!$BN$59,Sheet1!$BP$59</definedName>
    <definedName name="QB_FORMULA_44" localSheetId="0" hidden="1">Sheet1!$BR$59,Sheet1!$BT$59,Sheet1!$N$60,Sheet1!$P$60,Sheet1!$V$60,Sheet1!$X$60,Sheet1!$AD$60,Sheet1!$AF$60,Sheet1!$AL$60,Sheet1!$AN$60,Sheet1!$AT$60,Sheet1!$AV$60,Sheet1!$BB$60,Sheet1!$BD$60,Sheet1!$BJ$60,Sheet1!$BL$60</definedName>
    <definedName name="QB_FORMULA_45" localSheetId="0" hidden="1">Sheet1!$BN$60,Sheet1!$BP$60,Sheet1!$BR$60,Sheet1!$BT$60,Sheet1!$N$61,Sheet1!$P$61,Sheet1!$V$61,Sheet1!$X$61,Sheet1!$AD$61,Sheet1!$AF$61,Sheet1!$AL$61,Sheet1!$AN$61,Sheet1!$AT$61,Sheet1!$AV$61,Sheet1!$BB$61,Sheet1!$BD$61</definedName>
    <definedName name="QB_FORMULA_46" localSheetId="0" hidden="1">Sheet1!$BJ$61,Sheet1!$BL$61,Sheet1!$BN$61,Sheet1!$BP$61,Sheet1!$BR$61,Sheet1!$BT$61,Sheet1!$BN$62,Sheet1!$N$63,Sheet1!$P$63,Sheet1!$V$63,Sheet1!$X$63,Sheet1!$AD$63,Sheet1!$AF$63,Sheet1!$AL$63,Sheet1!$AN$63,Sheet1!$AT$63</definedName>
    <definedName name="QB_FORMULA_47" localSheetId="0" hidden="1">Sheet1!$AV$63,Sheet1!$BB$63,Sheet1!$BD$63,Sheet1!$BJ$63,Sheet1!$BL$63,Sheet1!$BN$63,Sheet1!$BP$63,Sheet1!$BR$63,Sheet1!$BT$63,Sheet1!$J$64,Sheet1!$L$64,Sheet1!$N$64,Sheet1!$P$64,Sheet1!$R$64,Sheet1!$T$64,Sheet1!$V$64</definedName>
    <definedName name="QB_FORMULA_48" localSheetId="0" hidden="1">Sheet1!$X$64,Sheet1!$Z$64,Sheet1!$AB$64,Sheet1!$AD$64,Sheet1!$AF$64,Sheet1!$AH$64,Sheet1!$AJ$64,Sheet1!$AL$64,Sheet1!$AN$64,Sheet1!$AP$64,Sheet1!$AR$64,Sheet1!$AT$64,Sheet1!$AV$64,Sheet1!$AX$64,Sheet1!$AZ$64,Sheet1!$BB$64</definedName>
    <definedName name="QB_FORMULA_49" localSheetId="0" hidden="1">Sheet1!$BD$64,Sheet1!$BF$64,Sheet1!$BH$64,Sheet1!$BJ$64,Sheet1!$BL$64,Sheet1!$BN$64,Sheet1!$BP$64,Sheet1!$BR$64,Sheet1!$BT$64,Sheet1!$BN$67,Sheet1!$N$69,Sheet1!$P$69,Sheet1!$V$69,Sheet1!$X$69,Sheet1!$AD$69,Sheet1!$AF$69</definedName>
    <definedName name="QB_FORMULA_5" localSheetId="0" hidden="1">Sheet1!$AD$14,Sheet1!$AF$14,Sheet1!$AL$14,Sheet1!$AN$14,Sheet1!$AT$14,Sheet1!$AV$14,Sheet1!$BB$14,Sheet1!$BD$14,Sheet1!$BJ$14,Sheet1!$BL$14,Sheet1!$BN$14,Sheet1!$BP$14,Sheet1!$BR$14,Sheet1!$BT$14,Sheet1!$N$15,Sheet1!$P$15</definedName>
    <definedName name="QB_FORMULA_50" localSheetId="0" hidden="1">Sheet1!$AL$69,Sheet1!$AN$69,Sheet1!$AT$69,Sheet1!$AV$69,Sheet1!$BB$69,Sheet1!$BD$69,Sheet1!$BJ$69,Sheet1!$BL$69,Sheet1!$BN$69,Sheet1!$BP$69,Sheet1!$BR$69,Sheet1!$BT$69,Sheet1!$N$70,Sheet1!$P$70,Sheet1!$V$70,Sheet1!$X$70</definedName>
    <definedName name="QB_FORMULA_51" localSheetId="0" hidden="1">Sheet1!$AD$70,Sheet1!$AF$70,Sheet1!$AL$70,Sheet1!$AN$70,Sheet1!$AT$70,Sheet1!$AV$70,Sheet1!$BB$70,Sheet1!$BD$70,Sheet1!$BJ$70,Sheet1!$BL$70,Sheet1!$BN$70,Sheet1!$BP$70,Sheet1!$BR$70,Sheet1!$BT$70,Sheet1!$N$71,Sheet1!$P$71</definedName>
    <definedName name="QB_FORMULA_52" localSheetId="0" hidden="1">Sheet1!$V$71,Sheet1!$X$71,Sheet1!$AD$71,Sheet1!$AF$71,Sheet1!$AL$71,Sheet1!$AN$71,Sheet1!$AT$71,Sheet1!$AV$71,Sheet1!$BB$71,Sheet1!$BD$71,Sheet1!$BJ$71,Sheet1!$BL$71,Sheet1!$BN$71,Sheet1!$BP$71,Sheet1!$BR$71,Sheet1!$BT$71</definedName>
    <definedName name="QB_FORMULA_53" localSheetId="0" hidden="1">Sheet1!$BN$72,Sheet1!$N$73,Sheet1!$P$73,Sheet1!$V$73,Sheet1!$X$73,Sheet1!$AD$73,Sheet1!$AF$73,Sheet1!$AL$73,Sheet1!$AN$73,Sheet1!$AT$73,Sheet1!$AV$73,Sheet1!$BB$73,Sheet1!$BD$73,Sheet1!$BJ$73,Sheet1!$BL$73,Sheet1!$BN$73</definedName>
    <definedName name="QB_FORMULA_54" localSheetId="0" hidden="1">Sheet1!$BP$73,Sheet1!$BR$73,Sheet1!$BT$73,Sheet1!$BN$74,Sheet1!$J$75,Sheet1!$L$75,Sheet1!$N$75,Sheet1!$P$75,Sheet1!$R$75,Sheet1!$T$75,Sheet1!$V$75,Sheet1!$X$75,Sheet1!$Z$75,Sheet1!$AB$75,Sheet1!$AD$75,Sheet1!$AF$75</definedName>
    <definedName name="QB_FORMULA_55" localSheetId="0" hidden="1">Sheet1!$AH$75,Sheet1!$AJ$75,Sheet1!$AL$75,Sheet1!$AN$75,Sheet1!$AP$75,Sheet1!$AR$75,Sheet1!$AT$75,Sheet1!$AV$75,Sheet1!$AX$75,Sheet1!$AZ$75,Sheet1!$BB$75,Sheet1!$BD$75,Sheet1!$BF$75,Sheet1!$BH$75,Sheet1!$BJ$75,Sheet1!$BL$75</definedName>
    <definedName name="QB_FORMULA_56" localSheetId="0" hidden="1">Sheet1!$BN$75,Sheet1!$BP$75,Sheet1!$BR$75,Sheet1!$BT$75,Sheet1!$N$76,Sheet1!$P$76,Sheet1!$V$76,Sheet1!$X$76,Sheet1!$AD$76,Sheet1!$AF$76,Sheet1!$AL$76,Sheet1!$AN$76,Sheet1!$AT$76,Sheet1!$AV$76,Sheet1!$BB$76,Sheet1!$BD$76</definedName>
    <definedName name="QB_FORMULA_57" localSheetId="0" hidden="1">Sheet1!$BJ$76,Sheet1!$BL$76,Sheet1!$BN$76,Sheet1!$BP$76,Sheet1!$BR$76,Sheet1!$BT$76,Sheet1!$N$77,Sheet1!$P$77,Sheet1!$V$77,Sheet1!$X$77,Sheet1!$AD$77,Sheet1!$AF$77,Sheet1!$AL$77,Sheet1!$AN$77,Sheet1!$AT$77,Sheet1!$AV$77</definedName>
    <definedName name="QB_FORMULA_58" localSheetId="0" hidden="1">Sheet1!$BB$77,Sheet1!$BD$77,Sheet1!$BJ$77,Sheet1!$BL$77,Sheet1!$BN$77,Sheet1!$BP$77,Sheet1!$BR$77,Sheet1!$BT$77,Sheet1!$N$78,Sheet1!$P$78,Sheet1!$V$78,Sheet1!$X$78,Sheet1!$AD$78,Sheet1!$AF$78,Sheet1!$AL$78,Sheet1!$AN$78</definedName>
    <definedName name="QB_FORMULA_59" localSheetId="0" hidden="1">Sheet1!$AT$78,Sheet1!$AV$78,Sheet1!$BB$78,Sheet1!$BD$78,Sheet1!$BJ$78,Sheet1!$BL$78,Sheet1!$BN$78,Sheet1!$BP$78,Sheet1!$BR$78,Sheet1!$BT$78,Sheet1!$N$79,Sheet1!$P$79,Sheet1!$V$79,Sheet1!$X$79,Sheet1!$AD$79,Sheet1!$AF$79</definedName>
    <definedName name="QB_FORMULA_6" localSheetId="0" hidden="1">Sheet1!$V$15,Sheet1!$X$15,Sheet1!$AD$15,Sheet1!$AF$15,Sheet1!$AL$15,Sheet1!$AN$15,Sheet1!$AT$15,Sheet1!$AV$15,Sheet1!$BB$15,Sheet1!$BD$15,Sheet1!$BJ$15,Sheet1!$BL$15,Sheet1!$BN$15,Sheet1!$BP$15,Sheet1!$BR$15,Sheet1!$BT$15</definedName>
    <definedName name="QB_FORMULA_60" localSheetId="0" hidden="1">Sheet1!$AL$79,Sheet1!$AN$79,Sheet1!$AT$79,Sheet1!$AV$79,Sheet1!$BB$79,Sheet1!$BD$79,Sheet1!$BJ$79,Sheet1!$BL$79,Sheet1!$BN$79,Sheet1!$BP$79,Sheet1!$BR$79,Sheet1!$BT$79,Sheet1!$N$80,Sheet1!$P$80,Sheet1!$V$80,Sheet1!$X$80</definedName>
    <definedName name="QB_FORMULA_61" localSheetId="0" hidden="1">Sheet1!$AD$80,Sheet1!$AF$80,Sheet1!$AL$80,Sheet1!$AN$80,Sheet1!$AT$80,Sheet1!$AV$80,Sheet1!$BB$80,Sheet1!$BD$80,Sheet1!$BJ$80,Sheet1!$BL$80,Sheet1!$BN$80,Sheet1!$BP$80,Sheet1!$BR$80,Sheet1!$BT$80,Sheet1!$BN$81,Sheet1!$J$82</definedName>
    <definedName name="QB_FORMULA_62" localSheetId="0" hidden="1">Sheet1!$L$82,Sheet1!$N$82,Sheet1!$P$82,Sheet1!$R$82,Sheet1!$T$82,Sheet1!$V$82,Sheet1!$X$82,Sheet1!$Z$82,Sheet1!$AB$82,Sheet1!$AD$82,Sheet1!$AF$82,Sheet1!$AH$82,Sheet1!$AJ$82,Sheet1!$AL$82,Sheet1!$AN$82,Sheet1!$AP$82</definedName>
    <definedName name="QB_FORMULA_63" localSheetId="0" hidden="1">Sheet1!$AR$82,Sheet1!$AT$82,Sheet1!$AV$82,Sheet1!$AX$82,Sheet1!$AZ$82,Sheet1!$BB$82,Sheet1!$BD$82,Sheet1!$BF$82,Sheet1!$BH$82,Sheet1!$BJ$82,Sheet1!$BL$82,Sheet1!$BN$82,Sheet1!$BP$82,Sheet1!$BR$82,Sheet1!$BT$82,Sheet1!$BN$83</definedName>
    <definedName name="QB_FORMULA_64" localSheetId="0" hidden="1">Sheet1!$BN$85,Sheet1!$N$86,Sheet1!$P$86,Sheet1!$V$86,Sheet1!$X$86,Sheet1!$AD$86,Sheet1!$AF$86,Sheet1!$AL$86,Sheet1!$AN$86,Sheet1!$AT$86,Sheet1!$AV$86,Sheet1!$BB$86,Sheet1!$BD$86,Sheet1!$BJ$86,Sheet1!$BL$86,Sheet1!$BN$86</definedName>
    <definedName name="QB_FORMULA_65" localSheetId="0" hidden="1">Sheet1!$BP$86,Sheet1!$BR$86,Sheet1!$BT$86,Sheet1!$N$87,Sheet1!$P$87,Sheet1!$V$87,Sheet1!$X$87,Sheet1!$AD$87,Sheet1!$AF$87,Sheet1!$AL$87,Sheet1!$AN$87,Sheet1!$AT$87,Sheet1!$AV$87,Sheet1!$BB$87,Sheet1!$BD$87,Sheet1!$BJ$87</definedName>
    <definedName name="QB_FORMULA_66" localSheetId="0" hidden="1">Sheet1!$BL$87,Sheet1!$BN$87,Sheet1!$BP$87,Sheet1!$BR$87,Sheet1!$BT$87,Sheet1!$N$88,Sheet1!$P$88,Sheet1!$V$88,Sheet1!$X$88,Sheet1!$AD$88,Sheet1!$AF$88,Sheet1!$AL$88,Sheet1!$AN$88,Sheet1!$AT$88,Sheet1!$AV$88,Sheet1!$BB$88</definedName>
    <definedName name="QB_FORMULA_67" localSheetId="0" hidden="1">Sheet1!$BD$88,Sheet1!$BJ$88,Sheet1!$BL$88,Sheet1!$BN$88,Sheet1!$BP$88,Sheet1!$BR$88,Sheet1!$BT$88,Sheet1!$N$89,Sheet1!$P$89,Sheet1!$V$89,Sheet1!$X$89,Sheet1!$AD$89,Sheet1!$AF$89,Sheet1!$AL$89,Sheet1!$AN$89,Sheet1!$AT$89</definedName>
    <definedName name="QB_FORMULA_68" localSheetId="0" hidden="1">Sheet1!$AV$89,Sheet1!$BB$89,Sheet1!$BD$89,Sheet1!$BJ$89,Sheet1!$BL$89,Sheet1!$BN$89,Sheet1!$BP$89,Sheet1!$BR$89,Sheet1!$BT$89,Sheet1!$N$90,Sheet1!$P$90,Sheet1!$V$90,Sheet1!$X$90,Sheet1!$AD$90,Sheet1!$AF$90,Sheet1!$AL$90</definedName>
    <definedName name="QB_FORMULA_69" localSheetId="0" hidden="1">Sheet1!$AN$90,Sheet1!$AT$90,Sheet1!$AV$90,Sheet1!$BB$90,Sheet1!$BD$90,Sheet1!$BJ$90,Sheet1!$BL$90,Sheet1!$BN$90,Sheet1!$BP$90,Sheet1!$BR$90,Sheet1!$BT$90,Sheet1!$N$91,Sheet1!$P$91,Sheet1!$V$91,Sheet1!$X$91,Sheet1!$AD$91</definedName>
    <definedName name="QB_FORMULA_7" localSheetId="0" hidden="1">Sheet1!$N$16,Sheet1!$P$16,Sheet1!$V$16,Sheet1!$X$16,Sheet1!$AD$16,Sheet1!$AF$16,Sheet1!$AL$16,Sheet1!$AN$16,Sheet1!$AT$16,Sheet1!$AV$16,Sheet1!$BB$16,Sheet1!$BD$16,Sheet1!$BJ$16,Sheet1!$BL$16,Sheet1!$BN$16,Sheet1!$BP$16</definedName>
    <definedName name="QB_FORMULA_70" localSheetId="0" hidden="1">Sheet1!$AF$91,Sheet1!$AL$91,Sheet1!$AN$91,Sheet1!$AT$91,Sheet1!$AV$91,Sheet1!$BB$91,Sheet1!$BD$91,Sheet1!$BJ$91,Sheet1!$BL$91,Sheet1!$BN$91,Sheet1!$BP$91,Sheet1!$BR$91,Sheet1!$BT$91,Sheet1!$J$92,Sheet1!$L$92,Sheet1!$N$92</definedName>
    <definedName name="QB_FORMULA_71" localSheetId="0" hidden="1">Sheet1!$P$92,Sheet1!$R$92,Sheet1!$T$92,Sheet1!$V$92,Sheet1!$X$92,Sheet1!$Z$92,Sheet1!$AB$92,Sheet1!$AD$92,Sheet1!$AF$92,Sheet1!$AH$92,Sheet1!$AJ$92,Sheet1!$AL$92,Sheet1!$AN$92,Sheet1!$AP$92,Sheet1!$AR$92,Sheet1!$AT$92</definedName>
    <definedName name="QB_FORMULA_72" localSheetId="0" hidden="1">Sheet1!$AV$92,Sheet1!$AX$92,Sheet1!$AZ$92,Sheet1!$BB$92,Sheet1!$BD$92,Sheet1!$BF$92,Sheet1!$BH$92,Sheet1!$BJ$92,Sheet1!$BL$92,Sheet1!$BN$92,Sheet1!$BP$92,Sheet1!$BR$92,Sheet1!$BT$92,Sheet1!$N$94,Sheet1!$P$94,Sheet1!$V$94</definedName>
    <definedName name="QB_FORMULA_73" localSheetId="0" hidden="1">Sheet1!$X$94,Sheet1!$AD$94,Sheet1!$AF$94,Sheet1!$AL$94,Sheet1!$AN$94,Sheet1!$AT$94,Sheet1!$AV$94,Sheet1!$BB$94,Sheet1!$BD$94,Sheet1!$BJ$94,Sheet1!$BL$94,Sheet1!$BN$94,Sheet1!$BP$94,Sheet1!$BR$94,Sheet1!$BT$94,Sheet1!$N$95</definedName>
    <definedName name="QB_FORMULA_74" localSheetId="0" hidden="1">Sheet1!$P$95,Sheet1!$V$95,Sheet1!$X$95,Sheet1!$AD$95,Sheet1!$AF$95,Sheet1!$AL$95,Sheet1!$AN$95,Sheet1!$AT$95,Sheet1!$AV$95,Sheet1!$BB$95,Sheet1!$BD$95,Sheet1!$BJ$95,Sheet1!$BL$95,Sheet1!$BN$95,Sheet1!$BP$95,Sheet1!$BR$95</definedName>
    <definedName name="QB_FORMULA_75" localSheetId="0" hidden="1">Sheet1!$BT$95,Sheet1!$N$96,Sheet1!$P$96,Sheet1!$V$96,Sheet1!$X$96,Sheet1!$AD$96,Sheet1!$AF$96,Sheet1!$AL$96,Sheet1!$AN$96,Sheet1!$AT$96,Sheet1!$AV$96,Sheet1!$BB$96,Sheet1!$BD$96,Sheet1!$BJ$96,Sheet1!$BL$96,Sheet1!$BN$96</definedName>
    <definedName name="QB_FORMULA_76" localSheetId="0" hidden="1">Sheet1!$BP$96,Sheet1!$BR$96,Sheet1!$BT$96,Sheet1!$J$97,Sheet1!$L$97,Sheet1!$N$97,Sheet1!$P$97,Sheet1!$R$97,Sheet1!$T$97,Sheet1!$V$97,Sheet1!$X$97,Sheet1!$Z$97,Sheet1!$AB$97,Sheet1!$AD$97,Sheet1!$AF$97,Sheet1!$AH$97</definedName>
    <definedName name="QB_FORMULA_77" localSheetId="0" hidden="1">Sheet1!$AJ$97,Sheet1!$AL$97,Sheet1!$AN$97,Sheet1!$AP$97,Sheet1!$AR$97,Sheet1!$AT$97,Sheet1!$AV$97,Sheet1!$AX$97,Sheet1!$AZ$97,Sheet1!$BB$97,Sheet1!$BD$97,Sheet1!$BF$97,Sheet1!$BH$97,Sheet1!$BJ$97,Sheet1!$BL$97,Sheet1!$BN$97</definedName>
    <definedName name="QB_FORMULA_78" localSheetId="0" hidden="1">Sheet1!$BP$97,Sheet1!$BR$97,Sheet1!$BT$97,Sheet1!$BN$98,Sheet1!$J$99,Sheet1!$L$99,Sheet1!$N$99,Sheet1!$P$99,Sheet1!$R$99,Sheet1!$T$99,Sheet1!$V$99,Sheet1!$X$99,Sheet1!$Z$99,Sheet1!$AB$99,Sheet1!$AD$99,Sheet1!$AF$99</definedName>
    <definedName name="QB_FORMULA_79" localSheetId="0" hidden="1">Sheet1!$AH$99,Sheet1!$AJ$99,Sheet1!$AL$99,Sheet1!$AN$99,Sheet1!$AP$99,Sheet1!$AR$99,Sheet1!$AT$99,Sheet1!$AV$99,Sheet1!$AX$99,Sheet1!$AZ$99,Sheet1!$BB$99,Sheet1!$BD$99,Sheet1!$BF$99,Sheet1!$BH$99,Sheet1!$BJ$99,Sheet1!$BL$99</definedName>
    <definedName name="QB_FORMULA_8" localSheetId="0" hidden="1">Sheet1!$BR$16,Sheet1!$BT$16,Sheet1!$N$17,Sheet1!$P$17,Sheet1!$V$17,Sheet1!$X$17,Sheet1!$AD$17,Sheet1!$AF$17,Sheet1!$AL$17,Sheet1!$AN$17,Sheet1!$AT$17,Sheet1!$AV$17,Sheet1!$BB$17,Sheet1!$BD$17,Sheet1!$BJ$17,Sheet1!$BL$17</definedName>
    <definedName name="QB_FORMULA_80" localSheetId="0" hidden="1">Sheet1!$BN$99,Sheet1!$BP$99,Sheet1!$BR$99,Sheet1!$BT$99,Sheet1!$N$101,Sheet1!$P$101,Sheet1!$V$101,Sheet1!$X$101,Sheet1!$AD$101,Sheet1!$AF$101,Sheet1!$AL$101,Sheet1!$AN$101,Sheet1!$AT$101,Sheet1!$AV$101,Sheet1!$BB$101,Sheet1!$BD$101</definedName>
    <definedName name="QB_FORMULA_81" localSheetId="0" hidden="1">Sheet1!$BJ$101,Sheet1!$BL$101,Sheet1!$BN$101,Sheet1!$BP$101,Sheet1!$BR$101,Sheet1!$BT$101,Sheet1!$N$102,Sheet1!$P$102,Sheet1!$V$102,Sheet1!$X$102,Sheet1!$AD$102,Sheet1!$AF$102,Sheet1!$AL$102,Sheet1!$AN$102,Sheet1!$AT$102,Sheet1!$AV$102</definedName>
    <definedName name="QB_FORMULA_82" localSheetId="0" hidden="1">Sheet1!$BB$102,Sheet1!$BD$102,Sheet1!$BJ$102,Sheet1!$BL$102,Sheet1!$BN$102,Sheet1!$BP$102,Sheet1!$BR$102,Sheet1!$BT$102,Sheet1!$N$103,Sheet1!$P$103,Sheet1!$V$103,Sheet1!$X$103,Sheet1!$AD$103,Sheet1!$AF$103,Sheet1!$AL$103,Sheet1!$AN$103</definedName>
    <definedName name="QB_FORMULA_83" localSheetId="0" hidden="1">Sheet1!$AT$103,Sheet1!$AV$103,Sheet1!$BB$103,Sheet1!$BD$103,Sheet1!$BJ$103,Sheet1!$BL$103,Sheet1!$BN$103,Sheet1!$BP$103,Sheet1!$BR$103,Sheet1!$BT$103,Sheet1!$BN$104,Sheet1!$J$105,Sheet1!$L$105,Sheet1!$N$105,Sheet1!$P$105,Sheet1!$R$105</definedName>
    <definedName name="QB_FORMULA_84" localSheetId="0" hidden="1">Sheet1!$T$105,Sheet1!$V$105,Sheet1!$X$105,Sheet1!$Z$105,Sheet1!$AB$105,Sheet1!$AD$105,Sheet1!$AF$105,Sheet1!$AH$105,Sheet1!$AJ$105,Sheet1!$AL$105,Sheet1!$AN$105,Sheet1!$AP$105,Sheet1!$AR$105,Sheet1!$AT$105,Sheet1!$AV$105,Sheet1!$AX$105</definedName>
    <definedName name="QB_FORMULA_85" localSheetId="0" hidden="1">Sheet1!$AZ$105,Sheet1!$BB$105,Sheet1!$BD$105,Sheet1!$BF$105,Sheet1!$BH$105,Sheet1!$BJ$105,Sheet1!$BL$105,Sheet1!$BN$105,Sheet1!$BP$105,Sheet1!$BR$105,Sheet1!$BT$105,Sheet1!$BN$109,Sheet1!$N$110,Sheet1!$P$110,Sheet1!$V$110,Sheet1!$X$110</definedName>
    <definedName name="QB_FORMULA_86" localSheetId="0" hidden="1">Sheet1!$AD$110,Sheet1!$AF$110,Sheet1!$AL$110,Sheet1!$AN$110,Sheet1!$AT$110,Sheet1!$AV$110,Sheet1!$BB$110,Sheet1!$BD$110,Sheet1!$BJ$110,Sheet1!$BL$110,Sheet1!$BN$110,Sheet1!$BP$110,Sheet1!$BR$110,Sheet1!$BT$110,Sheet1!$J$111,Sheet1!$L$111</definedName>
    <definedName name="QB_FORMULA_87" localSheetId="0" hidden="1">Sheet1!$N$111,Sheet1!$P$111,Sheet1!$R$111,Sheet1!$T$111,Sheet1!$V$111,Sheet1!$X$111,Sheet1!$Z$111,Sheet1!$AB$111,Sheet1!$AD$111,Sheet1!$AF$111,Sheet1!$AH$111,Sheet1!$AJ$111,Sheet1!$AL$111,Sheet1!$AN$111,Sheet1!$AP$111,Sheet1!$AR$111</definedName>
    <definedName name="QB_FORMULA_88" localSheetId="0" hidden="1">Sheet1!$AT$111,Sheet1!$AV$111,Sheet1!$AX$111,Sheet1!$AZ$111,Sheet1!$BB$111,Sheet1!$BD$111,Sheet1!$BF$111,Sheet1!$BH$111,Sheet1!$BJ$111,Sheet1!$BL$111,Sheet1!$BN$111,Sheet1!$BP$111,Sheet1!$BR$111,Sheet1!$BT$111,Sheet1!$N$112,Sheet1!$P$112</definedName>
    <definedName name="QB_FORMULA_89" localSheetId="0" hidden="1">Sheet1!$V$112,Sheet1!$X$112,Sheet1!$AD$112,Sheet1!$AF$112,Sheet1!$AL$112,Sheet1!$AN$112,Sheet1!$AT$112,Sheet1!$AV$112,Sheet1!$BB$112,Sheet1!$BD$112,Sheet1!$BJ$112,Sheet1!$BL$112,Sheet1!$BN$112,Sheet1!$BP$112,Sheet1!$BR$112,Sheet1!$BT$112</definedName>
    <definedName name="QB_FORMULA_9" localSheetId="0" hidden="1">Sheet1!$BN$17,Sheet1!$BP$17,Sheet1!$BR$17,Sheet1!$BT$17,Sheet1!$BN$18,Sheet1!$N$19,Sheet1!$P$19,Sheet1!$V$19,Sheet1!$X$19,Sheet1!$AD$19,Sheet1!$AF$19,Sheet1!$AL$19,Sheet1!$AN$19,Sheet1!$AT$19,Sheet1!$AV$19,Sheet1!$BB$19</definedName>
    <definedName name="QB_FORMULA_90" localSheetId="0" hidden="1">Sheet1!$N$113,Sheet1!$P$113,Sheet1!$V$113,Sheet1!$X$113,Sheet1!$AD$113,Sheet1!$AF$113,Sheet1!$AL$113,Sheet1!$AN$113,Sheet1!$AT$113,Sheet1!$AV$113,Sheet1!$BB$113,Sheet1!$BD$113,Sheet1!$BJ$113,Sheet1!$BL$113,Sheet1!$BN$113,Sheet1!$BP$113</definedName>
    <definedName name="QB_FORMULA_91" localSheetId="0" hidden="1">Sheet1!$BR$113,Sheet1!$BT$113,Sheet1!$N$114,Sheet1!$P$114,Sheet1!$V$114,Sheet1!$X$114,Sheet1!$AD$114,Sheet1!$AF$114,Sheet1!$AL$114,Sheet1!$AN$114,Sheet1!$AT$114,Sheet1!$AV$114,Sheet1!$BB$114,Sheet1!$BD$114,Sheet1!$BJ$114,Sheet1!$BL$114</definedName>
    <definedName name="QB_FORMULA_92" localSheetId="0" hidden="1">Sheet1!$BN$114,Sheet1!$BP$114,Sheet1!$BR$114,Sheet1!$BT$114,Sheet1!$J$115,Sheet1!$L$115,Sheet1!$N$115,Sheet1!$P$115,Sheet1!$R$115,Sheet1!$T$115,Sheet1!$V$115,Sheet1!$X$115,Sheet1!$Z$115,Sheet1!$AB$115,Sheet1!$AD$115,Sheet1!$AF$115</definedName>
    <definedName name="QB_FORMULA_93" localSheetId="0" hidden="1">Sheet1!$AH$115,Sheet1!$AJ$115,Sheet1!$AL$115,Sheet1!$AN$115,Sheet1!$AP$115,Sheet1!$AR$115,Sheet1!$AT$115,Sheet1!$AV$115,Sheet1!$AX$115,Sheet1!$AZ$115,Sheet1!$BB$115,Sheet1!$BD$115,Sheet1!$BF$115,Sheet1!$BH$115,Sheet1!$BJ$115,Sheet1!$BL$115</definedName>
    <definedName name="QB_FORMULA_94" localSheetId="0" hidden="1">Sheet1!$BN$115,Sheet1!$BP$115,Sheet1!$BR$115,Sheet1!$BT$115,Sheet1!$BN$116,Sheet1!$N$118,Sheet1!$P$118,Sheet1!$V$118,Sheet1!$X$118,Sheet1!$AD$118,Sheet1!$AF$118,Sheet1!$AL$118,Sheet1!$AN$118,Sheet1!$AT$118,Sheet1!$AV$118,Sheet1!$BB$118</definedName>
    <definedName name="QB_FORMULA_95" localSheetId="0" hidden="1">Sheet1!$BD$118,Sheet1!$BJ$118,Sheet1!$BL$118,Sheet1!$BN$118,Sheet1!$BP$118,Sheet1!$BR$118,Sheet1!$BT$118,Sheet1!$N$119,Sheet1!$P$119,Sheet1!$V$119,Sheet1!$X$119,Sheet1!$AD$119,Sheet1!$AF$119,Sheet1!$AL$119,Sheet1!$AN$119,Sheet1!$AT$119</definedName>
    <definedName name="QB_FORMULA_96" localSheetId="0" hidden="1">Sheet1!$AV$119,Sheet1!$BB$119,Sheet1!$BD$119,Sheet1!$BJ$119,Sheet1!$BL$119,Sheet1!$BN$119,Sheet1!$BP$119,Sheet1!$BR$119,Sheet1!$BT$119,Sheet1!$N$120,Sheet1!$P$120,Sheet1!$V$120,Sheet1!$X$120,Sheet1!$AD$120,Sheet1!$AF$120,Sheet1!$AL$120</definedName>
    <definedName name="QB_FORMULA_97" localSheetId="0" hidden="1">Sheet1!$AN$120,Sheet1!$AT$120,Sheet1!$AV$120,Sheet1!$BB$120,Sheet1!$BD$120,Sheet1!$BJ$120,Sheet1!$BL$120,Sheet1!$BN$120,Sheet1!$BP$120,Sheet1!$BR$120,Sheet1!$BT$120,Sheet1!$N$121,Sheet1!$P$121,Sheet1!$V$121,Sheet1!$X$121,Sheet1!$AD$121</definedName>
    <definedName name="QB_FORMULA_98" localSheetId="0" hidden="1">Sheet1!$AF$121,Sheet1!$AL$121,Sheet1!$AN$121,Sheet1!$AT$121,Sheet1!$AV$121,Sheet1!$BB$121,Sheet1!$BD$121,Sheet1!$BJ$121,Sheet1!$BL$121,Sheet1!$BN$121,Sheet1!$BP$121,Sheet1!$BR$121,Sheet1!$BT$121,Sheet1!$N$122,Sheet1!$P$122,Sheet1!$V$122</definedName>
    <definedName name="QB_FORMULA_99" localSheetId="0" hidden="1">Sheet1!$X$122,Sheet1!$AD$122,Sheet1!$AF$122,Sheet1!$AL$122,Sheet1!$AN$122,Sheet1!$AT$122,Sheet1!$AV$122,Sheet1!$BB$122,Sheet1!$BD$122,Sheet1!$BJ$122,Sheet1!$BL$122,Sheet1!$BN$122,Sheet1!$BP$122,Sheet1!$BR$122,Sheet1!$BT$122,Sheet1!$J$123</definedName>
    <definedName name="QB_ROW_105250" localSheetId="0" hidden="1">Sheet1!$F$183</definedName>
    <definedName name="QB_ROW_106250" localSheetId="0" hidden="1">Sheet1!$F$207</definedName>
    <definedName name="QB_ROW_107050" localSheetId="0" hidden="1">Sheet1!$F$208</definedName>
    <definedName name="QB_ROW_107260" localSheetId="0" hidden="1">Sheet1!$G$210</definedName>
    <definedName name="QB_ROW_107350" localSheetId="0" hidden="1">Sheet1!$F$211</definedName>
    <definedName name="QB_ROW_108260" localSheetId="0" hidden="1">Sheet1!$G$157</definedName>
    <definedName name="QB_ROW_109260" localSheetId="0" hidden="1">Sheet1!$G$40</definedName>
    <definedName name="QB_ROW_111240" localSheetId="0" hidden="1">Sheet1!$E$6</definedName>
    <definedName name="QB_ROW_112250" localSheetId="0" hidden="1">Sheet1!$F$143</definedName>
    <definedName name="QB_ROW_113240" localSheetId="0" hidden="1">Sheet1!$E$8</definedName>
    <definedName name="QB_ROW_114030" localSheetId="0" hidden="1">Sheet1!$D$219</definedName>
    <definedName name="QB_ROW_114330" localSheetId="0" hidden="1">Sheet1!$D$221</definedName>
    <definedName name="QB_ROW_124270" localSheetId="0" hidden="1">Sheet1!$H$79</definedName>
    <definedName name="QB_ROW_125260" localSheetId="0" hidden="1">Sheet1!$G$169</definedName>
    <definedName name="QB_ROW_128260" localSheetId="0" hidden="1">Sheet1!$G$175</definedName>
    <definedName name="QB_ROW_130040" localSheetId="0" hidden="1">Sheet1!$E$34</definedName>
    <definedName name="QB_ROW_130340" localSheetId="0" hidden="1">Sheet1!$E$136</definedName>
    <definedName name="QB_ROW_131050" localSheetId="0" hidden="1">Sheet1!$F$106</definedName>
    <definedName name="QB_ROW_131350" localSheetId="0" hidden="1">Sheet1!$F$135</definedName>
    <definedName name="QB_ROW_132040" localSheetId="0" hidden="1">Sheet1!$E$137</definedName>
    <definedName name="QB_ROW_132340" localSheetId="0" hidden="1">Sheet1!$E$140</definedName>
    <definedName name="QB_ROW_133040" localSheetId="0" hidden="1">Sheet1!$E$141</definedName>
    <definedName name="QB_ROW_133340" localSheetId="0" hidden="1">Sheet1!$E$147</definedName>
    <definedName name="QB_ROW_134040" localSheetId="0" hidden="1">Sheet1!$E$148</definedName>
    <definedName name="QB_ROW_134340" localSheetId="0" hidden="1">Sheet1!$E$181</definedName>
    <definedName name="QB_ROW_136260" localSheetId="0" hidden="1">Sheet1!$G$45</definedName>
    <definedName name="QB_ROW_137370" localSheetId="0" hidden="1">Sheet1!$H$112</definedName>
    <definedName name="QB_ROW_139260" localSheetId="0" hidden="1">Sheet1!$G$83</definedName>
    <definedName name="QB_ROW_143260" localSheetId="0" hidden="1">Sheet1!$G$53</definedName>
    <definedName name="QB_ROW_144260" localSheetId="0" hidden="1">Sheet1!$G$164</definedName>
    <definedName name="QB_ROW_147260" localSheetId="0" hidden="1">Sheet1!$G$171</definedName>
    <definedName name="QB_ROW_149260" localSheetId="0" hidden="1">Sheet1!$G$173</definedName>
    <definedName name="QB_ROW_153260" localSheetId="0" hidden="1">Sheet1!$G$168</definedName>
    <definedName name="QB_ROW_154260" localSheetId="0" hidden="1">Sheet1!$G$166</definedName>
    <definedName name="QB_ROW_155260" localSheetId="0" hidden="1">Sheet1!$G$167</definedName>
    <definedName name="QB_ROW_156070" localSheetId="0" hidden="1">Sheet1!$H$108</definedName>
    <definedName name="QB_ROW_156280" localSheetId="0" hidden="1">Sheet1!$I$110</definedName>
    <definedName name="QB_ROW_156370" localSheetId="0" hidden="1">Sheet1!$H$111</definedName>
    <definedName name="QB_ROW_157370" localSheetId="0" hidden="1">Sheet1!$H$113</definedName>
    <definedName name="QB_ROW_164270" localSheetId="0" hidden="1">Sheet1!$H$120</definedName>
    <definedName name="QB_ROW_165270" localSheetId="0" hidden="1">Sheet1!$H$77</definedName>
    <definedName name="QB_ROW_166370" localSheetId="0" hidden="1">Sheet1!$H$114</definedName>
    <definedName name="QB_ROW_167280" localSheetId="0" hidden="1">Sheet1!$I$127</definedName>
    <definedName name="QB_ROW_177260" localSheetId="0" hidden="1">Sheet1!$G$50</definedName>
    <definedName name="QB_ROW_178260" localSheetId="0" hidden="1">Sheet1!$G$46</definedName>
    <definedName name="QB_ROW_18301" localSheetId="0" hidden="1">Sheet1!$A$248</definedName>
    <definedName name="QB_ROW_185270" localSheetId="0" hidden="1">Sheet1!$H$121</definedName>
    <definedName name="QB_ROW_190040" localSheetId="0" hidden="1">Sheet1!$E$186</definedName>
    <definedName name="QB_ROW_19011" localSheetId="0" hidden="1">Sheet1!$B$3</definedName>
    <definedName name="QB_ROW_190340" localSheetId="0" hidden="1">Sheet1!$E$200</definedName>
    <definedName name="QB_ROW_19050" localSheetId="0" hidden="1">Sheet1!$F$39</definedName>
    <definedName name="QB_ROW_19260" localSheetId="0" hidden="1">Sheet1!$G$41</definedName>
    <definedName name="QB_ROW_19311" localSheetId="0" hidden="1">Sheet1!$B$216</definedName>
    <definedName name="QB_ROW_19350" localSheetId="0" hidden="1">Sheet1!$F$42</definedName>
    <definedName name="QB_ROW_198070" localSheetId="0" hidden="1">Sheet1!$H$68</definedName>
    <definedName name="QB_ROW_198280" localSheetId="0" hidden="1">Sheet1!$I$74</definedName>
    <definedName name="QB_ROW_198370" localSheetId="0" hidden="1">Sheet1!$H$75</definedName>
    <definedName name="QB_ROW_200270" localSheetId="0" hidden="1">Sheet1!$H$131</definedName>
    <definedName name="QB_ROW_20031" localSheetId="0" hidden="1">Sheet1!$D$4</definedName>
    <definedName name="QB_ROW_202240" localSheetId="0" hidden="1">Sheet1!$E$214</definedName>
    <definedName name="QB_ROW_20331" localSheetId="0" hidden="1">Sheet1!$D$26</definedName>
    <definedName name="QB_ROW_206280" localSheetId="0" hidden="1">Sheet1!$I$71</definedName>
    <definedName name="QB_ROW_207050" localSheetId="0" hidden="1">Sheet1!$F$188</definedName>
    <definedName name="QB_ROW_207260" localSheetId="0" hidden="1">Sheet1!$G$193</definedName>
    <definedName name="QB_ROW_207350" localSheetId="0" hidden="1">Sheet1!$F$194</definedName>
    <definedName name="QB_ROW_208250" localSheetId="0" hidden="1">Sheet1!$F$187</definedName>
    <definedName name="QB_ROW_210040" localSheetId="0" hidden="1">Sheet1!$E$182</definedName>
    <definedName name="QB_ROW_210250" localSheetId="0" hidden="1">Sheet1!$F$184</definedName>
    <definedName name="QB_ROW_21031" localSheetId="0" hidden="1">Sheet1!$D$28</definedName>
    <definedName name="QB_ROW_210340" localSheetId="0" hidden="1">Sheet1!$E$185</definedName>
    <definedName name="QB_ROW_21331" localSheetId="0" hidden="1">Sheet1!$D$215</definedName>
    <definedName name="QB_ROW_214260" localSheetId="0" hidden="1">Sheet1!$G$160</definedName>
    <definedName name="QB_ROW_215260" localSheetId="0" hidden="1">Sheet1!$G$161</definedName>
    <definedName name="QB_ROW_217280" localSheetId="0" hidden="1">Sheet1!$I$72</definedName>
    <definedName name="QB_ROW_218280" localSheetId="0" hidden="1">Sheet1!$I$70</definedName>
    <definedName name="QB_ROW_22011" localSheetId="0" hidden="1">Sheet1!$B$217</definedName>
    <definedName name="QB_ROW_220270" localSheetId="0" hidden="1">Sheet1!$H$122</definedName>
    <definedName name="QB_ROW_221270" localSheetId="0" hidden="1">Sheet1!$H$118</definedName>
    <definedName name="QB_ROW_222250" localSheetId="0" hidden="1">Sheet1!$F$19</definedName>
    <definedName name="QB_ROW_22311" localSheetId="0" hidden="1">Sheet1!$B$247</definedName>
    <definedName name="QB_ROW_226260" localSheetId="0" hidden="1">Sheet1!$G$170</definedName>
    <definedName name="QB_ROW_227250" localSheetId="0" hidden="1">Sheet1!$F$146</definedName>
    <definedName name="QB_ROW_23021" localSheetId="0" hidden="1">Sheet1!$C$218</definedName>
    <definedName name="QB_ROW_23250" localSheetId="0" hidden="1">Sheet1!$F$16</definedName>
    <definedName name="QB_ROW_23321" localSheetId="0" hidden="1">Sheet1!$C$230</definedName>
    <definedName name="QB_ROW_24021" localSheetId="0" hidden="1">Sheet1!$C$231</definedName>
    <definedName name="QB_ROW_24250" localSheetId="0" hidden="1">Sheet1!$F$17</definedName>
    <definedName name="QB_ROW_24321" localSheetId="0" hidden="1">Sheet1!$C$246</definedName>
    <definedName name="QB_ROW_25050" localSheetId="0" hidden="1">Sheet1!$F$56</definedName>
    <definedName name="QB_ROW_25260" localSheetId="0" hidden="1">Sheet1!$G$63</definedName>
    <definedName name="QB_ROW_25350" localSheetId="0" hidden="1">Sheet1!$F$64</definedName>
    <definedName name="QB_ROW_259270" localSheetId="0" hidden="1">Sheet1!$H$78</definedName>
    <definedName name="QB_ROW_260270" localSheetId="0" hidden="1">Sheet1!$H$80</definedName>
    <definedName name="QB_ROW_261260" localSheetId="0" hidden="1">Sheet1!$G$209</definedName>
    <definedName name="QB_ROW_264260" localSheetId="0" hidden="1">Sheet1!$G$189</definedName>
    <definedName name="QB_ROW_27050" localSheetId="0" hidden="1">Sheet1!$F$49</definedName>
    <definedName name="QB_ROW_27260" localSheetId="0" hidden="1">Sheet1!$G$54</definedName>
    <definedName name="QB_ROW_27350" localSheetId="0" hidden="1">Sheet1!$F$55</definedName>
    <definedName name="QB_ROW_278270" localSheetId="0" hidden="1">Sheet1!$H$90</definedName>
    <definedName name="QB_ROW_287280" localSheetId="0" hidden="1">Sheet1!$I$73</definedName>
    <definedName name="QB_ROW_294250" localSheetId="0" hidden="1">Sheet1!$F$149</definedName>
    <definedName name="QB_ROW_305250" localSheetId="0" hidden="1">Sheet1!$F$21</definedName>
    <definedName name="QB_ROW_306260" localSheetId="0" hidden="1">Sheet1!$G$60</definedName>
    <definedName name="QB_ROW_307030" localSheetId="0" hidden="1">Sheet1!$D$232</definedName>
    <definedName name="QB_ROW_307330" localSheetId="0" hidden="1">Sheet1!$D$234</definedName>
    <definedName name="QB_ROW_308250" localSheetId="0" hidden="1">Sheet1!$F$43</definedName>
    <definedName name="QB_ROW_319270" localSheetId="0" hidden="1">Sheet1!$H$76</definedName>
    <definedName name="QB_ROW_321060" localSheetId="0" hidden="1">Sheet1!$G$84</definedName>
    <definedName name="QB_ROW_321360" localSheetId="0" hidden="1">Sheet1!$G$92</definedName>
    <definedName name="QB_ROW_322270" localSheetId="0" hidden="1">Sheet1!$H$87</definedName>
    <definedName name="QB_ROW_32260" localSheetId="0" hidden="1">Sheet1!$G$116</definedName>
    <definedName name="QB_ROW_323270" localSheetId="0" hidden="1">Sheet1!$H$88</definedName>
    <definedName name="QB_ROW_324270" localSheetId="0" hidden="1">Sheet1!$H$86</definedName>
    <definedName name="QB_ROW_329260" localSheetId="0" hidden="1">Sheet1!$G$158</definedName>
    <definedName name="QB_ROW_33250" localSheetId="0" hidden="1">Sheet1!$F$18</definedName>
    <definedName name="QB_ROW_34050" localSheetId="0" hidden="1">Sheet1!$F$65</definedName>
    <definedName name="QB_ROW_34260" localSheetId="0" hidden="1">Sheet1!$G$98</definedName>
    <definedName name="QB_ROW_34350" localSheetId="0" hidden="1">Sheet1!$F$99</definedName>
    <definedName name="QB_ROW_353260" localSheetId="0" hidden="1">Sheet1!$G$177</definedName>
    <definedName name="QB_ROW_354270" localSheetId="0" hidden="1">Sheet1!$H$91</definedName>
    <definedName name="QB_ROW_367260" localSheetId="0" hidden="1">Sheet1!$G$172</definedName>
    <definedName name="QB_ROW_369040" localSheetId="0" hidden="1">Sheet1!$E$201</definedName>
    <definedName name="QB_ROW_369250" localSheetId="0" hidden="1">Sheet1!$F$212</definedName>
    <definedName name="QB_ROW_369340" localSheetId="0" hidden="1">Sheet1!$E$213</definedName>
    <definedName name="QB_ROW_370050" localSheetId="0" hidden="1">Sheet1!$F$44</definedName>
    <definedName name="QB_ROW_370260" localSheetId="0" hidden="1">Sheet1!$G$47</definedName>
    <definedName name="QB_ROW_370350" localSheetId="0" hidden="1">Sheet1!$F$48</definedName>
    <definedName name="QB_ROW_374250" localSheetId="0" hidden="1">Sheet1!$F$237</definedName>
    <definedName name="QB_ROW_375040" localSheetId="0" hidden="1">Sheet1!$E$224</definedName>
    <definedName name="QB_ROW_375340" localSheetId="0" hidden="1">Sheet1!$E$228</definedName>
    <definedName name="QB_ROW_38060" localSheetId="0" hidden="1">Sheet1!$G$93</definedName>
    <definedName name="QB_ROW_382260" localSheetId="0" hidden="1">Sheet1!$G$174</definedName>
    <definedName name="QB_ROW_383260" localSheetId="0" hidden="1">Sheet1!$G$178</definedName>
    <definedName name="QB_ROW_38360" localSheetId="0" hidden="1">Sheet1!$G$97</definedName>
    <definedName name="QB_ROW_388260" localSheetId="0" hidden="1">Sheet1!$G$192</definedName>
    <definedName name="QB_ROW_390270" localSheetId="0" hidden="1">Sheet1!$H$132</definedName>
    <definedName name="QB_ROW_391250" localSheetId="0" hidden="1">Sheet1!$F$22</definedName>
    <definedName name="QB_ROW_39270" localSheetId="0" hidden="1">Sheet1!$H$94</definedName>
    <definedName name="QB_ROW_394260" localSheetId="0" hidden="1">Sheet1!$G$51</definedName>
    <definedName name="QB_ROW_403340" localSheetId="0" hidden="1">Sheet1!$E$233</definedName>
    <definedName name="QB_ROW_404260" localSheetId="0" hidden="1">Sheet1!$G$176</definedName>
    <definedName name="QB_ROW_412260" localSheetId="0" hidden="1">Sheet1!$G$165</definedName>
    <definedName name="QB_ROW_41270" localSheetId="0" hidden="1">Sheet1!$H$95</definedName>
    <definedName name="QB_ROW_415270" localSheetId="0" hidden="1">Sheet1!$H$119</definedName>
    <definedName name="QB_ROW_418250" localSheetId="0" hidden="1">Sheet1!$F$142</definedName>
    <definedName name="QB_ROW_427240" localSheetId="0" hidden="1">Sheet1!$E$7</definedName>
    <definedName name="QB_ROW_43270" localSheetId="0" hidden="1">Sheet1!$H$96</definedName>
    <definedName name="QB_ROW_437040" localSheetId="0" hidden="1">Sheet1!$E$236</definedName>
    <definedName name="QB_ROW_437340" localSheetId="0" hidden="1">Sheet1!$E$238</definedName>
    <definedName name="QB_ROW_441250" localSheetId="0" hidden="1">Sheet1!$F$20</definedName>
    <definedName name="QB_ROW_44250" localSheetId="0" hidden="1">Sheet1!$F$37</definedName>
    <definedName name="QB_ROW_443240" localSheetId="0" hidden="1">Sheet1!$E$223</definedName>
    <definedName name="QB_ROW_445260" localSheetId="0" hidden="1">Sheet1!$G$102</definedName>
    <definedName name="QB_ROW_447260" localSheetId="0" hidden="1">Sheet1!$G$61</definedName>
    <definedName name="QB_ROW_448270" localSheetId="0" hidden="1">Sheet1!$H$89</definedName>
    <definedName name="QB_ROW_449030" localSheetId="0" hidden="1">Sheet1!$D$241</definedName>
    <definedName name="QB_ROW_449330" localSheetId="0" hidden="1">Sheet1!$D$245</definedName>
    <definedName name="QB_ROW_45250" localSheetId="0" hidden="1">Sheet1!$F$38</definedName>
    <definedName name="QB_ROW_453240" localSheetId="0" hidden="1">Sheet1!$E$243</definedName>
    <definedName name="QB_ROW_455260" localSheetId="0" hidden="1">Sheet1!$G$156</definedName>
    <definedName name="QB_ROW_457260" localSheetId="0" hidden="1">Sheet1!$G$155</definedName>
    <definedName name="QB_ROW_458260" localSheetId="0" hidden="1">Sheet1!$G$154</definedName>
    <definedName name="QB_ROW_46050" localSheetId="0" hidden="1">Sheet1!$F$100</definedName>
    <definedName name="QB_ROW_461270" localSheetId="0" hidden="1">Sheet1!$H$81</definedName>
    <definedName name="QB_ROW_463250" localSheetId="0" hidden="1">Sheet1!$F$225</definedName>
    <definedName name="QB_ROW_46350" localSheetId="0" hidden="1">Sheet1!$F$105</definedName>
    <definedName name="QB_ROW_464250" localSheetId="0" hidden="1">Sheet1!$F$227</definedName>
    <definedName name="QB_ROW_466250" localSheetId="0" hidden="1">Sheet1!$F$226</definedName>
    <definedName name="QB_ROW_47260" localSheetId="0" hidden="1">Sheet1!$G$101</definedName>
    <definedName name="QB_ROW_478250" localSheetId="0" hidden="1">Sheet1!$F$36</definedName>
    <definedName name="QB_ROW_482260" localSheetId="0" hidden="1">Sheet1!$G$153</definedName>
    <definedName name="QB_ROW_488250" localSheetId="0" hidden="1">Sheet1!$F$31</definedName>
    <definedName name="QB_ROW_489240" localSheetId="0" hidden="1">Sheet1!$E$5</definedName>
    <definedName name="QB_ROW_490260" localSheetId="0" hidden="1">Sheet1!$G$159</definedName>
    <definedName name="QB_ROW_491240" localSheetId="0" hidden="1">Sheet1!$E$244</definedName>
    <definedName name="QB_ROW_493280" localSheetId="0" hidden="1">Sheet1!$I$109</definedName>
    <definedName name="QB_ROW_497260" localSheetId="0" hidden="1">Sheet1!$G$152</definedName>
    <definedName name="QB_ROW_502250" localSheetId="0" hidden="1">Sheet1!$F$13</definedName>
    <definedName name="QB_ROW_503260" localSheetId="0" hidden="1">Sheet1!$G$59</definedName>
    <definedName name="QB_ROW_504260" localSheetId="0" hidden="1">Sheet1!$G$58</definedName>
    <definedName name="QB_ROW_505260" localSheetId="0" hidden="1">Sheet1!$G$191</definedName>
    <definedName name="QB_ROW_506260" localSheetId="0" hidden="1">Sheet1!$G$190</definedName>
    <definedName name="QB_ROW_507250" localSheetId="0" hidden="1">Sheet1!$F$206</definedName>
    <definedName name="QB_ROW_508250" localSheetId="0" hidden="1">Sheet1!$F$205</definedName>
    <definedName name="QB_ROW_509250" localSheetId="0" hidden="1">Sheet1!$F$204</definedName>
    <definedName name="QB_ROW_510240" localSheetId="0" hidden="1">Sheet1!$E$242</definedName>
    <definedName name="QB_ROW_511250" localSheetId="0" hidden="1">Sheet1!$F$32</definedName>
    <definedName name="QB_ROW_512040" localSheetId="0" hidden="1">Sheet1!$E$30</definedName>
    <definedName name="QB_ROW_512340" localSheetId="0" hidden="1">Sheet1!$E$33</definedName>
    <definedName name="QB_ROW_516250" localSheetId="0" hidden="1">Sheet1!$F$12</definedName>
    <definedName name="QB_ROW_517250" localSheetId="0" hidden="1">Sheet1!$F$11</definedName>
    <definedName name="QB_ROW_519270" localSheetId="0" hidden="1">Sheet1!$H$85</definedName>
    <definedName name="QB_ROW_520260" localSheetId="0" hidden="1">Sheet1!$G$57</definedName>
    <definedName name="QB_ROW_521250" localSheetId="0" hidden="1">Sheet1!$F$203</definedName>
    <definedName name="QB_ROW_523270" localSheetId="0" hidden="1">Sheet1!$H$67</definedName>
    <definedName name="QB_ROW_524240" localSheetId="0" hidden="1">Sheet1!$E$29</definedName>
    <definedName name="QB_ROW_525250" localSheetId="0" hidden="1">Sheet1!$F$202</definedName>
    <definedName name="QB_ROW_5260" localSheetId="0" hidden="1">Sheet1!$G$62</definedName>
    <definedName name="QB_ROW_526240" localSheetId="0" hidden="1">Sheet1!$E$220</definedName>
    <definedName name="QB_ROW_53060" localSheetId="0" hidden="1">Sheet1!$G$117</definedName>
    <definedName name="QB_ROW_53360" localSheetId="0" hidden="1">Sheet1!$G$123</definedName>
    <definedName name="QB_ROW_54050" localSheetId="0" hidden="1">Sheet1!$F$195</definedName>
    <definedName name="QB_ROW_54260" localSheetId="0" hidden="1">Sheet1!$G$198</definedName>
    <definedName name="QB_ROW_54350" localSheetId="0" hidden="1">Sheet1!$F$199</definedName>
    <definedName name="QB_ROW_55250" localSheetId="0" hidden="1">Sheet1!$F$15</definedName>
    <definedName name="QB_ROW_56260" localSheetId="0" hidden="1">Sheet1!$G$196</definedName>
    <definedName name="QB_ROW_57260" localSheetId="0" hidden="1">Sheet1!$G$197</definedName>
    <definedName name="QB_ROW_58060" localSheetId="0" hidden="1">Sheet1!$G$124</definedName>
    <definedName name="QB_ROW_58360" localSheetId="0" hidden="1">Sheet1!$G$133</definedName>
    <definedName name="QB_ROW_59070" localSheetId="0" hidden="1">Sheet1!$H$125</definedName>
    <definedName name="QB_ROW_59280" localSheetId="0" hidden="1">Sheet1!$I$129</definedName>
    <definedName name="QB_ROW_59370" localSheetId="0" hidden="1">Sheet1!$H$130</definedName>
    <definedName name="QB_ROW_61240" localSheetId="0" hidden="1">Sheet1!$E$9</definedName>
    <definedName name="QB_ROW_62030" localSheetId="0" hidden="1">Sheet1!$D$222</definedName>
    <definedName name="QB_ROW_62330" localSheetId="0" hidden="1">Sheet1!$D$229</definedName>
    <definedName name="QB_ROW_63030" localSheetId="0" hidden="1">Sheet1!$D$235</definedName>
    <definedName name="QB_ROW_63240" localSheetId="0" hidden="1">Sheet1!$E$239</definedName>
    <definedName name="QB_ROW_63330" localSheetId="0" hidden="1">Sheet1!$D$240</definedName>
    <definedName name="QB_ROW_64250" localSheetId="0" hidden="1">Sheet1!$F$23</definedName>
    <definedName name="QB_ROW_70040" localSheetId="0" hidden="1">Sheet1!$E$10</definedName>
    <definedName name="QB_ROW_70250" localSheetId="0" hidden="1">Sheet1!$F$24</definedName>
    <definedName name="QB_ROW_70340" localSheetId="0" hidden="1">Sheet1!$E$25</definedName>
    <definedName name="QB_ROW_72250" localSheetId="0" hidden="1">Sheet1!$F$14</definedName>
    <definedName name="QB_ROW_74260" localSheetId="0" hidden="1">Sheet1!$G$104</definedName>
    <definedName name="QB_ROW_75260" localSheetId="0" hidden="1">Sheet1!$G$52</definedName>
    <definedName name="QB_ROW_76250" localSheetId="0" hidden="1">Sheet1!$F$35</definedName>
    <definedName name="QB_ROW_77260" localSheetId="0" hidden="1">Sheet1!$G$103</definedName>
    <definedName name="QB_ROW_80280" localSheetId="0" hidden="1">Sheet1!$I$69</definedName>
    <definedName name="QB_ROW_82060" localSheetId="0" hidden="1">Sheet1!$G$66</definedName>
    <definedName name="QB_ROW_82360" localSheetId="0" hidden="1">Sheet1!$G$82</definedName>
    <definedName name="QB_ROW_83280" localSheetId="0" hidden="1">Sheet1!$I$128</definedName>
    <definedName name="QB_ROW_84280" localSheetId="0" hidden="1">Sheet1!$I$126</definedName>
    <definedName name="QB_ROW_86260" localSheetId="0" hidden="1">Sheet1!$G$134</definedName>
    <definedName name="QB_ROW_86321" localSheetId="0" hidden="1">Sheet1!$C$27</definedName>
    <definedName name="QB_ROW_87250" localSheetId="0" hidden="1">Sheet1!$F$138</definedName>
    <definedName name="QB_ROW_88250" localSheetId="0" hidden="1">Sheet1!$F$139</definedName>
    <definedName name="QB_ROW_90250" localSheetId="0" hidden="1">Sheet1!$F$144</definedName>
    <definedName name="QB_ROW_91050" localSheetId="0" hidden="1">Sheet1!$F$163</definedName>
    <definedName name="QB_ROW_91260" localSheetId="0" hidden="1">Sheet1!$G$179</definedName>
    <definedName name="QB_ROW_91350" localSheetId="0" hidden="1">Sheet1!$F$180</definedName>
    <definedName name="QB_ROW_92060" localSheetId="0" hidden="1">Sheet1!$G$107</definedName>
    <definedName name="QB_ROW_92360" localSheetId="0" hidden="1">Sheet1!$G$115</definedName>
    <definedName name="QB_ROW_94250" localSheetId="0" hidden="1">Sheet1!$F$150</definedName>
    <definedName name="QB_ROW_96250" localSheetId="0" hidden="1">Sheet1!$F$145</definedName>
    <definedName name="QB_ROW_97050" localSheetId="0" hidden="1">Sheet1!$F$151</definedName>
    <definedName name="QB_ROW_97350" localSheetId="0" hidden="1">Sheet1!$F$162</definedName>
    <definedName name="QBCANSUPPORTUPDATE" localSheetId="0">TRUE</definedName>
    <definedName name="QBCOMPANYFILENAME" localSheetId="0">"C:\Users\SherrySnyder\Downloads\NFPD - USE THIS ONE ONLY-Steph-surface 10.10.20223-9-2023 Backup Sherry.QBW"</definedName>
    <definedName name="QBENDDATE" localSheetId="0">20230731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248" i="1" l="1"/>
  <c r="BR248" i="1"/>
  <c r="BP248" i="1"/>
  <c r="BN248" i="1"/>
  <c r="BL248" i="1"/>
  <c r="BJ248" i="1"/>
  <c r="BH248" i="1"/>
  <c r="BF248" i="1"/>
  <c r="BD248" i="1"/>
  <c r="BB248" i="1"/>
  <c r="AZ248" i="1"/>
  <c r="AX248" i="1"/>
  <c r="AV248" i="1"/>
  <c r="AT248" i="1"/>
  <c r="AR248" i="1"/>
  <c r="AP248" i="1"/>
  <c r="AN248" i="1"/>
  <c r="AL248" i="1"/>
  <c r="AJ248" i="1"/>
  <c r="AH248" i="1"/>
  <c r="AF248" i="1"/>
  <c r="AD248" i="1"/>
  <c r="AB248" i="1"/>
  <c r="Z248" i="1"/>
  <c r="X248" i="1"/>
  <c r="V248" i="1"/>
  <c r="T248" i="1"/>
  <c r="R248" i="1"/>
  <c r="P248" i="1"/>
  <c r="N248" i="1"/>
  <c r="L248" i="1"/>
  <c r="J248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BT246" i="1"/>
  <c r="BR246" i="1"/>
  <c r="BP246" i="1"/>
  <c r="BN246" i="1"/>
  <c r="BL246" i="1"/>
  <c r="BJ246" i="1"/>
  <c r="BH246" i="1"/>
  <c r="BF246" i="1"/>
  <c r="BD246" i="1"/>
  <c r="BB246" i="1"/>
  <c r="AZ246" i="1"/>
  <c r="AX246" i="1"/>
  <c r="AV246" i="1"/>
  <c r="AT246" i="1"/>
  <c r="AR246" i="1"/>
  <c r="AP246" i="1"/>
  <c r="AN246" i="1"/>
  <c r="AL246" i="1"/>
  <c r="AJ246" i="1"/>
  <c r="AH246" i="1"/>
  <c r="AF246" i="1"/>
  <c r="AD246" i="1"/>
  <c r="AB246" i="1"/>
  <c r="Z246" i="1"/>
  <c r="X246" i="1"/>
  <c r="V246" i="1"/>
  <c r="T246" i="1"/>
  <c r="R246" i="1"/>
  <c r="P246" i="1"/>
  <c r="N246" i="1"/>
  <c r="L246" i="1"/>
  <c r="J246" i="1"/>
  <c r="BT245" i="1"/>
  <c r="BR245" i="1"/>
  <c r="BP245" i="1"/>
  <c r="BN245" i="1"/>
  <c r="BL245" i="1"/>
  <c r="BJ245" i="1"/>
  <c r="BH245" i="1"/>
  <c r="BF245" i="1"/>
  <c r="BD245" i="1"/>
  <c r="BB245" i="1"/>
  <c r="AZ245" i="1"/>
  <c r="AX245" i="1"/>
  <c r="AV245" i="1"/>
  <c r="AT245" i="1"/>
  <c r="AR245" i="1"/>
  <c r="AP245" i="1"/>
  <c r="AN245" i="1"/>
  <c r="AL245" i="1"/>
  <c r="AJ245" i="1"/>
  <c r="AH245" i="1"/>
  <c r="AF245" i="1"/>
  <c r="AD245" i="1"/>
  <c r="AB245" i="1"/>
  <c r="Z245" i="1"/>
  <c r="X245" i="1"/>
  <c r="V245" i="1"/>
  <c r="T245" i="1"/>
  <c r="R245" i="1"/>
  <c r="P245" i="1"/>
  <c r="N245" i="1"/>
  <c r="L245" i="1"/>
  <c r="J245" i="1"/>
  <c r="BT244" i="1"/>
  <c r="BR244" i="1"/>
  <c r="BP244" i="1"/>
  <c r="BN244" i="1"/>
  <c r="BL244" i="1"/>
  <c r="BJ244" i="1"/>
  <c r="BD244" i="1"/>
  <c r="BB244" i="1"/>
  <c r="AV244" i="1"/>
  <c r="AT244" i="1"/>
  <c r="AN244" i="1"/>
  <c r="AL244" i="1"/>
  <c r="AF244" i="1"/>
  <c r="AD244" i="1"/>
  <c r="X244" i="1"/>
  <c r="V244" i="1"/>
  <c r="P244" i="1"/>
  <c r="N244" i="1"/>
  <c r="BT243" i="1"/>
  <c r="BR243" i="1"/>
  <c r="BP243" i="1"/>
  <c r="BN243" i="1"/>
  <c r="BL243" i="1"/>
  <c r="BJ243" i="1"/>
  <c r="BD243" i="1"/>
  <c r="BB243" i="1"/>
  <c r="AV243" i="1"/>
  <c r="AT243" i="1"/>
  <c r="AN243" i="1"/>
  <c r="AL243" i="1"/>
  <c r="AF243" i="1"/>
  <c r="AD243" i="1"/>
  <c r="X243" i="1"/>
  <c r="V243" i="1"/>
  <c r="P243" i="1"/>
  <c r="N243" i="1"/>
  <c r="BT242" i="1"/>
  <c r="BR242" i="1"/>
  <c r="BP242" i="1"/>
  <c r="BN242" i="1"/>
  <c r="BL242" i="1"/>
  <c r="BJ242" i="1"/>
  <c r="BD242" i="1"/>
  <c r="BB242" i="1"/>
  <c r="AV242" i="1"/>
  <c r="AT242" i="1"/>
  <c r="AN242" i="1"/>
  <c r="AL242" i="1"/>
  <c r="AF242" i="1"/>
  <c r="AD242" i="1"/>
  <c r="X242" i="1"/>
  <c r="V242" i="1"/>
  <c r="P242" i="1"/>
  <c r="N242" i="1"/>
  <c r="BN240" i="1"/>
  <c r="BF240" i="1"/>
  <c r="AX240" i="1"/>
  <c r="AP240" i="1"/>
  <c r="AH240" i="1"/>
  <c r="Z240" i="1"/>
  <c r="R240" i="1"/>
  <c r="J240" i="1"/>
  <c r="BN239" i="1"/>
  <c r="BN238" i="1"/>
  <c r="BF238" i="1"/>
  <c r="AX238" i="1"/>
  <c r="AP238" i="1"/>
  <c r="AH238" i="1"/>
  <c r="Z238" i="1"/>
  <c r="R238" i="1"/>
  <c r="J238" i="1"/>
  <c r="BN237" i="1"/>
  <c r="BN234" i="1"/>
  <c r="BF234" i="1"/>
  <c r="AX234" i="1"/>
  <c r="AP234" i="1"/>
  <c r="AH234" i="1"/>
  <c r="Z234" i="1"/>
  <c r="R234" i="1"/>
  <c r="J234" i="1"/>
  <c r="BN233" i="1"/>
  <c r="BT230" i="1"/>
  <c r="BR230" i="1"/>
  <c r="BP230" i="1"/>
  <c r="BN230" i="1"/>
  <c r="BL230" i="1"/>
  <c r="BJ230" i="1"/>
  <c r="BH230" i="1"/>
  <c r="BF230" i="1"/>
  <c r="BD230" i="1"/>
  <c r="BB230" i="1"/>
  <c r="AZ230" i="1"/>
  <c r="AX230" i="1"/>
  <c r="AV230" i="1"/>
  <c r="AT230" i="1"/>
  <c r="AR230" i="1"/>
  <c r="AP230" i="1"/>
  <c r="AN230" i="1"/>
  <c r="AL230" i="1"/>
  <c r="AJ230" i="1"/>
  <c r="AH230" i="1"/>
  <c r="AF230" i="1"/>
  <c r="AD230" i="1"/>
  <c r="AB230" i="1"/>
  <c r="Z230" i="1"/>
  <c r="X230" i="1"/>
  <c r="V230" i="1"/>
  <c r="T230" i="1"/>
  <c r="R230" i="1"/>
  <c r="P230" i="1"/>
  <c r="N230" i="1"/>
  <c r="L230" i="1"/>
  <c r="J230" i="1"/>
  <c r="BT229" i="1"/>
  <c r="BR229" i="1"/>
  <c r="BP229" i="1"/>
  <c r="BN229" i="1"/>
  <c r="BL229" i="1"/>
  <c r="BJ229" i="1"/>
  <c r="BH229" i="1"/>
  <c r="BF229" i="1"/>
  <c r="BD229" i="1"/>
  <c r="BB229" i="1"/>
  <c r="AZ229" i="1"/>
  <c r="AX229" i="1"/>
  <c r="AV229" i="1"/>
  <c r="AT229" i="1"/>
  <c r="AR229" i="1"/>
  <c r="AP229" i="1"/>
  <c r="AN229" i="1"/>
  <c r="AL229" i="1"/>
  <c r="AJ229" i="1"/>
  <c r="AH229" i="1"/>
  <c r="AF229" i="1"/>
  <c r="AD229" i="1"/>
  <c r="AB229" i="1"/>
  <c r="Z229" i="1"/>
  <c r="X229" i="1"/>
  <c r="V229" i="1"/>
  <c r="T229" i="1"/>
  <c r="R229" i="1"/>
  <c r="P229" i="1"/>
  <c r="N229" i="1"/>
  <c r="L229" i="1"/>
  <c r="J229" i="1"/>
  <c r="BN228" i="1"/>
  <c r="BF228" i="1"/>
  <c r="AX228" i="1"/>
  <c r="AP228" i="1"/>
  <c r="AH228" i="1"/>
  <c r="Z228" i="1"/>
  <c r="R228" i="1"/>
  <c r="J228" i="1"/>
  <c r="BN227" i="1"/>
  <c r="BN226" i="1"/>
  <c r="BN225" i="1"/>
  <c r="BT223" i="1"/>
  <c r="BR223" i="1"/>
  <c r="BP223" i="1"/>
  <c r="BN223" i="1"/>
  <c r="BL223" i="1"/>
  <c r="BJ223" i="1"/>
  <c r="BD223" i="1"/>
  <c r="BB223" i="1"/>
  <c r="AV223" i="1"/>
  <c r="AT223" i="1"/>
  <c r="AN223" i="1"/>
  <c r="AL223" i="1"/>
  <c r="AF223" i="1"/>
  <c r="AD223" i="1"/>
  <c r="X223" i="1"/>
  <c r="V223" i="1"/>
  <c r="P223" i="1"/>
  <c r="N223" i="1"/>
  <c r="BN221" i="1"/>
  <c r="BF221" i="1"/>
  <c r="AX221" i="1"/>
  <c r="AP221" i="1"/>
  <c r="AH221" i="1"/>
  <c r="Z221" i="1"/>
  <c r="R221" i="1"/>
  <c r="J221" i="1"/>
  <c r="BN220" i="1"/>
  <c r="BT216" i="1"/>
  <c r="BR216" i="1"/>
  <c r="BP216" i="1"/>
  <c r="BN216" i="1"/>
  <c r="BL216" i="1"/>
  <c r="BJ216" i="1"/>
  <c r="BH216" i="1"/>
  <c r="BF216" i="1"/>
  <c r="BD216" i="1"/>
  <c r="BB216" i="1"/>
  <c r="AZ216" i="1"/>
  <c r="AX216" i="1"/>
  <c r="AV216" i="1"/>
  <c r="AT216" i="1"/>
  <c r="AR216" i="1"/>
  <c r="AP216" i="1"/>
  <c r="AN216" i="1"/>
  <c r="AL216" i="1"/>
  <c r="AJ216" i="1"/>
  <c r="AH216" i="1"/>
  <c r="AF216" i="1"/>
  <c r="AD216" i="1"/>
  <c r="AB216" i="1"/>
  <c r="Z216" i="1"/>
  <c r="X216" i="1"/>
  <c r="V216" i="1"/>
  <c r="T216" i="1"/>
  <c r="R216" i="1"/>
  <c r="P216" i="1"/>
  <c r="N216" i="1"/>
  <c r="L216" i="1"/>
  <c r="J216" i="1"/>
  <c r="BT215" i="1"/>
  <c r="BR215" i="1"/>
  <c r="BP215" i="1"/>
  <c r="BN215" i="1"/>
  <c r="BL215" i="1"/>
  <c r="BJ215" i="1"/>
  <c r="BH215" i="1"/>
  <c r="BF215" i="1"/>
  <c r="BD215" i="1"/>
  <c r="BB215" i="1"/>
  <c r="AZ215" i="1"/>
  <c r="AX215" i="1"/>
  <c r="AV215" i="1"/>
  <c r="AT215" i="1"/>
  <c r="AR215" i="1"/>
  <c r="AP215" i="1"/>
  <c r="AN215" i="1"/>
  <c r="AL215" i="1"/>
  <c r="AJ215" i="1"/>
  <c r="AH215" i="1"/>
  <c r="AF215" i="1"/>
  <c r="AD215" i="1"/>
  <c r="AB215" i="1"/>
  <c r="Z215" i="1"/>
  <c r="X215" i="1"/>
  <c r="V215" i="1"/>
  <c r="T215" i="1"/>
  <c r="R215" i="1"/>
  <c r="P215" i="1"/>
  <c r="N215" i="1"/>
  <c r="L215" i="1"/>
  <c r="J215" i="1"/>
  <c r="BN214" i="1"/>
  <c r="BT213" i="1"/>
  <c r="BR213" i="1"/>
  <c r="BP213" i="1"/>
  <c r="BN213" i="1"/>
  <c r="BL213" i="1"/>
  <c r="BJ213" i="1"/>
  <c r="BH213" i="1"/>
  <c r="BF213" i="1"/>
  <c r="BD213" i="1"/>
  <c r="BB213" i="1"/>
  <c r="AZ213" i="1"/>
  <c r="AX213" i="1"/>
  <c r="AV213" i="1"/>
  <c r="AT213" i="1"/>
  <c r="AR213" i="1"/>
  <c r="AP213" i="1"/>
  <c r="AN213" i="1"/>
  <c r="AL213" i="1"/>
  <c r="AJ213" i="1"/>
  <c r="AH213" i="1"/>
  <c r="AF213" i="1"/>
  <c r="AD213" i="1"/>
  <c r="AB213" i="1"/>
  <c r="Z213" i="1"/>
  <c r="X213" i="1"/>
  <c r="V213" i="1"/>
  <c r="T213" i="1"/>
  <c r="R213" i="1"/>
  <c r="P213" i="1"/>
  <c r="N213" i="1"/>
  <c r="L213" i="1"/>
  <c r="J213" i="1"/>
  <c r="BN212" i="1"/>
  <c r="BT211" i="1"/>
  <c r="BR211" i="1"/>
  <c r="BP211" i="1"/>
  <c r="BN211" i="1"/>
  <c r="BL211" i="1"/>
  <c r="BJ211" i="1"/>
  <c r="BH211" i="1"/>
  <c r="BF211" i="1"/>
  <c r="BD211" i="1"/>
  <c r="BB211" i="1"/>
  <c r="AZ211" i="1"/>
  <c r="AX211" i="1"/>
  <c r="AV211" i="1"/>
  <c r="AT211" i="1"/>
  <c r="AR211" i="1"/>
  <c r="AP211" i="1"/>
  <c r="AN211" i="1"/>
  <c r="AL211" i="1"/>
  <c r="AJ211" i="1"/>
  <c r="AH211" i="1"/>
  <c r="AF211" i="1"/>
  <c r="AD211" i="1"/>
  <c r="AB211" i="1"/>
  <c r="Z211" i="1"/>
  <c r="X211" i="1"/>
  <c r="V211" i="1"/>
  <c r="T211" i="1"/>
  <c r="R211" i="1"/>
  <c r="P211" i="1"/>
  <c r="N211" i="1"/>
  <c r="L211" i="1"/>
  <c r="J211" i="1"/>
  <c r="BT210" i="1"/>
  <c r="BR210" i="1"/>
  <c r="BP210" i="1"/>
  <c r="BN210" i="1"/>
  <c r="BL210" i="1"/>
  <c r="BJ210" i="1"/>
  <c r="BD210" i="1"/>
  <c r="BB210" i="1"/>
  <c r="AV210" i="1"/>
  <c r="AT210" i="1"/>
  <c r="AN210" i="1"/>
  <c r="AL210" i="1"/>
  <c r="AF210" i="1"/>
  <c r="AD210" i="1"/>
  <c r="X210" i="1"/>
  <c r="V210" i="1"/>
  <c r="P210" i="1"/>
  <c r="N210" i="1"/>
  <c r="BT209" i="1"/>
  <c r="BR209" i="1"/>
  <c r="BP209" i="1"/>
  <c r="BN209" i="1"/>
  <c r="BL209" i="1"/>
  <c r="BJ209" i="1"/>
  <c r="BD209" i="1"/>
  <c r="BB209" i="1"/>
  <c r="AV209" i="1"/>
  <c r="AT209" i="1"/>
  <c r="AN209" i="1"/>
  <c r="AL209" i="1"/>
  <c r="AF209" i="1"/>
  <c r="AD209" i="1"/>
  <c r="X209" i="1"/>
  <c r="V209" i="1"/>
  <c r="P209" i="1"/>
  <c r="N209" i="1"/>
  <c r="BT207" i="1"/>
  <c r="BR207" i="1"/>
  <c r="BP207" i="1"/>
  <c r="BN207" i="1"/>
  <c r="BL207" i="1"/>
  <c r="BJ207" i="1"/>
  <c r="BD207" i="1"/>
  <c r="BB207" i="1"/>
  <c r="AV207" i="1"/>
  <c r="AT207" i="1"/>
  <c r="AN207" i="1"/>
  <c r="AL207" i="1"/>
  <c r="AF207" i="1"/>
  <c r="AD207" i="1"/>
  <c r="X207" i="1"/>
  <c r="V207" i="1"/>
  <c r="P207" i="1"/>
  <c r="N207" i="1"/>
  <c r="BT206" i="1"/>
  <c r="BR206" i="1"/>
  <c r="BP206" i="1"/>
  <c r="BN206" i="1"/>
  <c r="BL206" i="1"/>
  <c r="BJ206" i="1"/>
  <c r="BD206" i="1"/>
  <c r="BB206" i="1"/>
  <c r="AV206" i="1"/>
  <c r="AT206" i="1"/>
  <c r="AN206" i="1"/>
  <c r="AL206" i="1"/>
  <c r="AF206" i="1"/>
  <c r="AD206" i="1"/>
  <c r="X206" i="1"/>
  <c r="V206" i="1"/>
  <c r="P206" i="1"/>
  <c r="N206" i="1"/>
  <c r="BT205" i="1"/>
  <c r="BR205" i="1"/>
  <c r="BP205" i="1"/>
  <c r="BN205" i="1"/>
  <c r="BL205" i="1"/>
  <c r="BJ205" i="1"/>
  <c r="BD205" i="1"/>
  <c r="BB205" i="1"/>
  <c r="AV205" i="1"/>
  <c r="AT205" i="1"/>
  <c r="AN205" i="1"/>
  <c r="AL205" i="1"/>
  <c r="AF205" i="1"/>
  <c r="AD205" i="1"/>
  <c r="X205" i="1"/>
  <c r="V205" i="1"/>
  <c r="P205" i="1"/>
  <c r="N205" i="1"/>
  <c r="BT204" i="1"/>
  <c r="BR204" i="1"/>
  <c r="BP204" i="1"/>
  <c r="BN204" i="1"/>
  <c r="BL204" i="1"/>
  <c r="BJ204" i="1"/>
  <c r="BD204" i="1"/>
  <c r="BB204" i="1"/>
  <c r="AV204" i="1"/>
  <c r="AT204" i="1"/>
  <c r="AN204" i="1"/>
  <c r="AL204" i="1"/>
  <c r="AF204" i="1"/>
  <c r="AD204" i="1"/>
  <c r="X204" i="1"/>
  <c r="V204" i="1"/>
  <c r="P204" i="1"/>
  <c r="N204" i="1"/>
  <c r="BT203" i="1"/>
  <c r="BR203" i="1"/>
  <c r="BP203" i="1"/>
  <c r="BN203" i="1"/>
  <c r="BL203" i="1"/>
  <c r="BJ203" i="1"/>
  <c r="BD203" i="1"/>
  <c r="BB203" i="1"/>
  <c r="AV203" i="1"/>
  <c r="AT203" i="1"/>
  <c r="AN203" i="1"/>
  <c r="AL203" i="1"/>
  <c r="AF203" i="1"/>
  <c r="AD203" i="1"/>
  <c r="X203" i="1"/>
  <c r="V203" i="1"/>
  <c r="P203" i="1"/>
  <c r="N203" i="1"/>
  <c r="BN202" i="1"/>
  <c r="BT200" i="1"/>
  <c r="BR200" i="1"/>
  <c r="BP200" i="1"/>
  <c r="BN200" i="1"/>
  <c r="BL200" i="1"/>
  <c r="BJ200" i="1"/>
  <c r="BH200" i="1"/>
  <c r="BF200" i="1"/>
  <c r="BD200" i="1"/>
  <c r="BB200" i="1"/>
  <c r="AZ200" i="1"/>
  <c r="AX200" i="1"/>
  <c r="AV200" i="1"/>
  <c r="AT200" i="1"/>
  <c r="AR200" i="1"/>
  <c r="AP200" i="1"/>
  <c r="AN200" i="1"/>
  <c r="AL200" i="1"/>
  <c r="AJ200" i="1"/>
  <c r="AH200" i="1"/>
  <c r="AF200" i="1"/>
  <c r="AD200" i="1"/>
  <c r="AB200" i="1"/>
  <c r="Z200" i="1"/>
  <c r="X200" i="1"/>
  <c r="V200" i="1"/>
  <c r="T200" i="1"/>
  <c r="R200" i="1"/>
  <c r="P200" i="1"/>
  <c r="N200" i="1"/>
  <c r="L200" i="1"/>
  <c r="J200" i="1"/>
  <c r="BT199" i="1"/>
  <c r="BR199" i="1"/>
  <c r="BP199" i="1"/>
  <c r="BN199" i="1"/>
  <c r="BL199" i="1"/>
  <c r="BJ199" i="1"/>
  <c r="BH199" i="1"/>
  <c r="BF199" i="1"/>
  <c r="BD199" i="1"/>
  <c r="BB199" i="1"/>
  <c r="AZ199" i="1"/>
  <c r="AX199" i="1"/>
  <c r="AV199" i="1"/>
  <c r="AT199" i="1"/>
  <c r="AR199" i="1"/>
  <c r="AP199" i="1"/>
  <c r="AN199" i="1"/>
  <c r="AL199" i="1"/>
  <c r="AJ199" i="1"/>
  <c r="AH199" i="1"/>
  <c r="AF199" i="1"/>
  <c r="AD199" i="1"/>
  <c r="AB199" i="1"/>
  <c r="Z199" i="1"/>
  <c r="X199" i="1"/>
  <c r="V199" i="1"/>
  <c r="T199" i="1"/>
  <c r="R199" i="1"/>
  <c r="P199" i="1"/>
  <c r="N199" i="1"/>
  <c r="L199" i="1"/>
  <c r="J199" i="1"/>
  <c r="BN198" i="1"/>
  <c r="BN197" i="1"/>
  <c r="BT196" i="1"/>
  <c r="BR196" i="1"/>
  <c r="BP196" i="1"/>
  <c r="BN196" i="1"/>
  <c r="BL196" i="1"/>
  <c r="BJ196" i="1"/>
  <c r="BD196" i="1"/>
  <c r="BB196" i="1"/>
  <c r="AV196" i="1"/>
  <c r="AT196" i="1"/>
  <c r="AN196" i="1"/>
  <c r="AL196" i="1"/>
  <c r="AF196" i="1"/>
  <c r="AD196" i="1"/>
  <c r="X196" i="1"/>
  <c r="V196" i="1"/>
  <c r="P196" i="1"/>
  <c r="N196" i="1"/>
  <c r="BT194" i="1"/>
  <c r="BR194" i="1"/>
  <c r="BP194" i="1"/>
  <c r="BN194" i="1"/>
  <c r="BL194" i="1"/>
  <c r="BJ194" i="1"/>
  <c r="BH194" i="1"/>
  <c r="BF194" i="1"/>
  <c r="BD194" i="1"/>
  <c r="BB194" i="1"/>
  <c r="AZ194" i="1"/>
  <c r="AX194" i="1"/>
  <c r="AV194" i="1"/>
  <c r="AT194" i="1"/>
  <c r="AR194" i="1"/>
  <c r="AP194" i="1"/>
  <c r="AN194" i="1"/>
  <c r="AL194" i="1"/>
  <c r="AJ194" i="1"/>
  <c r="AH194" i="1"/>
  <c r="AF194" i="1"/>
  <c r="AD194" i="1"/>
  <c r="AB194" i="1"/>
  <c r="Z194" i="1"/>
  <c r="X194" i="1"/>
  <c r="V194" i="1"/>
  <c r="T194" i="1"/>
  <c r="R194" i="1"/>
  <c r="P194" i="1"/>
  <c r="N194" i="1"/>
  <c r="L194" i="1"/>
  <c r="J194" i="1"/>
  <c r="BT193" i="1"/>
  <c r="BR193" i="1"/>
  <c r="BP193" i="1"/>
  <c r="BN193" i="1"/>
  <c r="BL193" i="1"/>
  <c r="BJ193" i="1"/>
  <c r="BD193" i="1"/>
  <c r="BB193" i="1"/>
  <c r="AV193" i="1"/>
  <c r="AT193" i="1"/>
  <c r="AN193" i="1"/>
  <c r="AL193" i="1"/>
  <c r="AF193" i="1"/>
  <c r="AD193" i="1"/>
  <c r="X193" i="1"/>
  <c r="V193" i="1"/>
  <c r="P193" i="1"/>
  <c r="N193" i="1"/>
  <c r="BT192" i="1"/>
  <c r="BR192" i="1"/>
  <c r="BP192" i="1"/>
  <c r="BN192" i="1"/>
  <c r="BL192" i="1"/>
  <c r="BJ192" i="1"/>
  <c r="BD192" i="1"/>
  <c r="BB192" i="1"/>
  <c r="AV192" i="1"/>
  <c r="AT192" i="1"/>
  <c r="AN192" i="1"/>
  <c r="AL192" i="1"/>
  <c r="AF192" i="1"/>
  <c r="AD192" i="1"/>
  <c r="X192" i="1"/>
  <c r="V192" i="1"/>
  <c r="P192" i="1"/>
  <c r="N192" i="1"/>
  <c r="BT191" i="1"/>
  <c r="BR191" i="1"/>
  <c r="BP191" i="1"/>
  <c r="BN191" i="1"/>
  <c r="BL191" i="1"/>
  <c r="BJ191" i="1"/>
  <c r="BD191" i="1"/>
  <c r="BB191" i="1"/>
  <c r="AV191" i="1"/>
  <c r="AT191" i="1"/>
  <c r="AN191" i="1"/>
  <c r="AL191" i="1"/>
  <c r="AF191" i="1"/>
  <c r="AD191" i="1"/>
  <c r="X191" i="1"/>
  <c r="V191" i="1"/>
  <c r="P191" i="1"/>
  <c r="N191" i="1"/>
  <c r="BT190" i="1"/>
  <c r="BR190" i="1"/>
  <c r="BP190" i="1"/>
  <c r="BN190" i="1"/>
  <c r="BL190" i="1"/>
  <c r="BJ190" i="1"/>
  <c r="BD190" i="1"/>
  <c r="BB190" i="1"/>
  <c r="AV190" i="1"/>
  <c r="AT190" i="1"/>
  <c r="AN190" i="1"/>
  <c r="AL190" i="1"/>
  <c r="AF190" i="1"/>
  <c r="AD190" i="1"/>
  <c r="X190" i="1"/>
  <c r="V190" i="1"/>
  <c r="P190" i="1"/>
  <c r="N190" i="1"/>
  <c r="BN189" i="1"/>
  <c r="BT187" i="1"/>
  <c r="BR187" i="1"/>
  <c r="BP187" i="1"/>
  <c r="BN187" i="1"/>
  <c r="BL187" i="1"/>
  <c r="BJ187" i="1"/>
  <c r="BD187" i="1"/>
  <c r="BB187" i="1"/>
  <c r="AV187" i="1"/>
  <c r="AT187" i="1"/>
  <c r="AN187" i="1"/>
  <c r="AL187" i="1"/>
  <c r="AF187" i="1"/>
  <c r="AD187" i="1"/>
  <c r="X187" i="1"/>
  <c r="V187" i="1"/>
  <c r="P187" i="1"/>
  <c r="N187" i="1"/>
  <c r="BT185" i="1"/>
  <c r="BR185" i="1"/>
  <c r="BP185" i="1"/>
  <c r="BN185" i="1"/>
  <c r="BL185" i="1"/>
  <c r="BJ185" i="1"/>
  <c r="BH185" i="1"/>
  <c r="BF185" i="1"/>
  <c r="BD185" i="1"/>
  <c r="BB185" i="1"/>
  <c r="AZ185" i="1"/>
  <c r="AX185" i="1"/>
  <c r="AV185" i="1"/>
  <c r="AT185" i="1"/>
  <c r="AR185" i="1"/>
  <c r="AP185" i="1"/>
  <c r="AN185" i="1"/>
  <c r="AL185" i="1"/>
  <c r="AJ185" i="1"/>
  <c r="AH185" i="1"/>
  <c r="AF185" i="1"/>
  <c r="AD185" i="1"/>
  <c r="AB185" i="1"/>
  <c r="Z185" i="1"/>
  <c r="X185" i="1"/>
  <c r="V185" i="1"/>
  <c r="T185" i="1"/>
  <c r="R185" i="1"/>
  <c r="P185" i="1"/>
  <c r="N185" i="1"/>
  <c r="L185" i="1"/>
  <c r="J185" i="1"/>
  <c r="BN184" i="1"/>
  <c r="BT183" i="1"/>
  <c r="BR183" i="1"/>
  <c r="BP183" i="1"/>
  <c r="BN183" i="1"/>
  <c r="BL183" i="1"/>
  <c r="BJ183" i="1"/>
  <c r="BD183" i="1"/>
  <c r="BB183" i="1"/>
  <c r="AV183" i="1"/>
  <c r="AT183" i="1"/>
  <c r="AN183" i="1"/>
  <c r="AL183" i="1"/>
  <c r="AF183" i="1"/>
  <c r="AD183" i="1"/>
  <c r="X183" i="1"/>
  <c r="V183" i="1"/>
  <c r="P183" i="1"/>
  <c r="N183" i="1"/>
  <c r="BT181" i="1"/>
  <c r="BR181" i="1"/>
  <c r="BP181" i="1"/>
  <c r="BN181" i="1"/>
  <c r="BL181" i="1"/>
  <c r="BJ181" i="1"/>
  <c r="BH181" i="1"/>
  <c r="BF181" i="1"/>
  <c r="BD181" i="1"/>
  <c r="BB181" i="1"/>
  <c r="AZ181" i="1"/>
  <c r="AX181" i="1"/>
  <c r="AV181" i="1"/>
  <c r="AT181" i="1"/>
  <c r="AR181" i="1"/>
  <c r="AP181" i="1"/>
  <c r="AN181" i="1"/>
  <c r="AL181" i="1"/>
  <c r="AJ181" i="1"/>
  <c r="AH181" i="1"/>
  <c r="AF181" i="1"/>
  <c r="AD181" i="1"/>
  <c r="AB181" i="1"/>
  <c r="Z181" i="1"/>
  <c r="X181" i="1"/>
  <c r="V181" i="1"/>
  <c r="T181" i="1"/>
  <c r="R181" i="1"/>
  <c r="P181" i="1"/>
  <c r="N181" i="1"/>
  <c r="L181" i="1"/>
  <c r="J181" i="1"/>
  <c r="BT180" i="1"/>
  <c r="BR180" i="1"/>
  <c r="BP180" i="1"/>
  <c r="BN180" i="1"/>
  <c r="BL180" i="1"/>
  <c r="BJ180" i="1"/>
  <c r="BH180" i="1"/>
  <c r="BF180" i="1"/>
  <c r="BD180" i="1"/>
  <c r="BB180" i="1"/>
  <c r="AZ180" i="1"/>
  <c r="AX180" i="1"/>
  <c r="AV180" i="1"/>
  <c r="AT180" i="1"/>
  <c r="AR180" i="1"/>
  <c r="AP180" i="1"/>
  <c r="AN180" i="1"/>
  <c r="AL180" i="1"/>
  <c r="AJ180" i="1"/>
  <c r="AH180" i="1"/>
  <c r="AF180" i="1"/>
  <c r="AD180" i="1"/>
  <c r="AB180" i="1"/>
  <c r="Z180" i="1"/>
  <c r="X180" i="1"/>
  <c r="V180" i="1"/>
  <c r="T180" i="1"/>
  <c r="R180" i="1"/>
  <c r="P180" i="1"/>
  <c r="N180" i="1"/>
  <c r="L180" i="1"/>
  <c r="J180" i="1"/>
  <c r="BT179" i="1"/>
  <c r="BR179" i="1"/>
  <c r="BP179" i="1"/>
  <c r="BN179" i="1"/>
  <c r="BL179" i="1"/>
  <c r="BJ179" i="1"/>
  <c r="BD179" i="1"/>
  <c r="BB179" i="1"/>
  <c r="AV179" i="1"/>
  <c r="AT179" i="1"/>
  <c r="AN179" i="1"/>
  <c r="AL179" i="1"/>
  <c r="AF179" i="1"/>
  <c r="AD179" i="1"/>
  <c r="X179" i="1"/>
  <c r="V179" i="1"/>
  <c r="P179" i="1"/>
  <c r="N179" i="1"/>
  <c r="BN178" i="1"/>
  <c r="BN177" i="1"/>
  <c r="BN176" i="1"/>
  <c r="BN175" i="1"/>
  <c r="BN174" i="1"/>
  <c r="BN173" i="1"/>
  <c r="BN172" i="1"/>
  <c r="BN171" i="1"/>
  <c r="BN170" i="1"/>
  <c r="BN169" i="1"/>
  <c r="BN168" i="1"/>
  <c r="BN167" i="1"/>
  <c r="BN166" i="1"/>
  <c r="BN165" i="1"/>
  <c r="BN164" i="1"/>
  <c r="BT162" i="1"/>
  <c r="BR162" i="1"/>
  <c r="BP162" i="1"/>
  <c r="BN162" i="1"/>
  <c r="BL162" i="1"/>
  <c r="BJ162" i="1"/>
  <c r="BH162" i="1"/>
  <c r="BF162" i="1"/>
  <c r="BD162" i="1"/>
  <c r="BB162" i="1"/>
  <c r="AZ162" i="1"/>
  <c r="AX162" i="1"/>
  <c r="AV162" i="1"/>
  <c r="AT162" i="1"/>
  <c r="AR162" i="1"/>
  <c r="AP162" i="1"/>
  <c r="AN162" i="1"/>
  <c r="AL162" i="1"/>
  <c r="AJ162" i="1"/>
  <c r="AH162" i="1"/>
  <c r="AF162" i="1"/>
  <c r="AD162" i="1"/>
  <c r="AB162" i="1"/>
  <c r="Z162" i="1"/>
  <c r="X162" i="1"/>
  <c r="V162" i="1"/>
  <c r="T162" i="1"/>
  <c r="R162" i="1"/>
  <c r="P162" i="1"/>
  <c r="N162" i="1"/>
  <c r="L162" i="1"/>
  <c r="J162" i="1"/>
  <c r="BN161" i="1"/>
  <c r="BN160" i="1"/>
  <c r="BT159" i="1"/>
  <c r="BR159" i="1"/>
  <c r="BP159" i="1"/>
  <c r="BN159" i="1"/>
  <c r="BL159" i="1"/>
  <c r="BJ159" i="1"/>
  <c r="BD159" i="1"/>
  <c r="BB159" i="1"/>
  <c r="AV159" i="1"/>
  <c r="AT159" i="1"/>
  <c r="AN159" i="1"/>
  <c r="AL159" i="1"/>
  <c r="AF159" i="1"/>
  <c r="AD159" i="1"/>
  <c r="X159" i="1"/>
  <c r="V159" i="1"/>
  <c r="P159" i="1"/>
  <c r="N159" i="1"/>
  <c r="BT158" i="1"/>
  <c r="BR158" i="1"/>
  <c r="BP158" i="1"/>
  <c r="BN158" i="1"/>
  <c r="BL158" i="1"/>
  <c r="BJ158" i="1"/>
  <c r="BD158" i="1"/>
  <c r="BB158" i="1"/>
  <c r="AV158" i="1"/>
  <c r="AT158" i="1"/>
  <c r="AN158" i="1"/>
  <c r="AL158" i="1"/>
  <c r="AF158" i="1"/>
  <c r="AD158" i="1"/>
  <c r="X158" i="1"/>
  <c r="V158" i="1"/>
  <c r="P158" i="1"/>
  <c r="N158" i="1"/>
  <c r="BT157" i="1"/>
  <c r="BR157" i="1"/>
  <c r="BP157" i="1"/>
  <c r="BN157" i="1"/>
  <c r="BL157" i="1"/>
  <c r="BJ157" i="1"/>
  <c r="BD157" i="1"/>
  <c r="BB157" i="1"/>
  <c r="AV157" i="1"/>
  <c r="AT157" i="1"/>
  <c r="AN157" i="1"/>
  <c r="AL157" i="1"/>
  <c r="AF157" i="1"/>
  <c r="AD157" i="1"/>
  <c r="X157" i="1"/>
  <c r="V157" i="1"/>
  <c r="P157" i="1"/>
  <c r="N157" i="1"/>
  <c r="BT156" i="1"/>
  <c r="BR156" i="1"/>
  <c r="BP156" i="1"/>
  <c r="BN156" i="1"/>
  <c r="BL156" i="1"/>
  <c r="BJ156" i="1"/>
  <c r="BD156" i="1"/>
  <c r="BB156" i="1"/>
  <c r="AV156" i="1"/>
  <c r="AT156" i="1"/>
  <c r="AN156" i="1"/>
  <c r="AL156" i="1"/>
  <c r="AF156" i="1"/>
  <c r="AD156" i="1"/>
  <c r="X156" i="1"/>
  <c r="V156" i="1"/>
  <c r="P156" i="1"/>
  <c r="N156" i="1"/>
  <c r="BT155" i="1"/>
  <c r="BR155" i="1"/>
  <c r="BP155" i="1"/>
  <c r="BN155" i="1"/>
  <c r="BL155" i="1"/>
  <c r="BJ155" i="1"/>
  <c r="BD155" i="1"/>
  <c r="BB155" i="1"/>
  <c r="AV155" i="1"/>
  <c r="AT155" i="1"/>
  <c r="AN155" i="1"/>
  <c r="AL155" i="1"/>
  <c r="AF155" i="1"/>
  <c r="AD155" i="1"/>
  <c r="X155" i="1"/>
  <c r="V155" i="1"/>
  <c r="P155" i="1"/>
  <c r="N155" i="1"/>
  <c r="BT154" i="1"/>
  <c r="BR154" i="1"/>
  <c r="BP154" i="1"/>
  <c r="BN154" i="1"/>
  <c r="BL154" i="1"/>
  <c r="BJ154" i="1"/>
  <c r="BD154" i="1"/>
  <c r="BB154" i="1"/>
  <c r="AV154" i="1"/>
  <c r="AT154" i="1"/>
  <c r="AN154" i="1"/>
  <c r="AL154" i="1"/>
  <c r="AF154" i="1"/>
  <c r="AD154" i="1"/>
  <c r="X154" i="1"/>
  <c r="V154" i="1"/>
  <c r="P154" i="1"/>
  <c r="N154" i="1"/>
  <c r="BT153" i="1"/>
  <c r="BR153" i="1"/>
  <c r="BP153" i="1"/>
  <c r="BN153" i="1"/>
  <c r="BL153" i="1"/>
  <c r="BJ153" i="1"/>
  <c r="BD153" i="1"/>
  <c r="BB153" i="1"/>
  <c r="AV153" i="1"/>
  <c r="AT153" i="1"/>
  <c r="AN153" i="1"/>
  <c r="AL153" i="1"/>
  <c r="AF153" i="1"/>
  <c r="AD153" i="1"/>
  <c r="X153" i="1"/>
  <c r="V153" i="1"/>
  <c r="P153" i="1"/>
  <c r="N153" i="1"/>
  <c r="BT152" i="1"/>
  <c r="BR152" i="1"/>
  <c r="BP152" i="1"/>
  <c r="BN152" i="1"/>
  <c r="BL152" i="1"/>
  <c r="BJ152" i="1"/>
  <c r="BD152" i="1"/>
  <c r="BB152" i="1"/>
  <c r="AV152" i="1"/>
  <c r="AT152" i="1"/>
  <c r="AN152" i="1"/>
  <c r="AL152" i="1"/>
  <c r="AF152" i="1"/>
  <c r="AD152" i="1"/>
  <c r="X152" i="1"/>
  <c r="V152" i="1"/>
  <c r="P152" i="1"/>
  <c r="N152" i="1"/>
  <c r="BT150" i="1"/>
  <c r="BR150" i="1"/>
  <c r="BP150" i="1"/>
  <c r="BN150" i="1"/>
  <c r="BL150" i="1"/>
  <c r="BJ150" i="1"/>
  <c r="BD150" i="1"/>
  <c r="BB150" i="1"/>
  <c r="AV150" i="1"/>
  <c r="AT150" i="1"/>
  <c r="AN150" i="1"/>
  <c r="AL150" i="1"/>
  <c r="AF150" i="1"/>
  <c r="AD150" i="1"/>
  <c r="X150" i="1"/>
  <c r="V150" i="1"/>
  <c r="P150" i="1"/>
  <c r="N150" i="1"/>
  <c r="BT149" i="1"/>
  <c r="BR149" i="1"/>
  <c r="BP149" i="1"/>
  <c r="BN149" i="1"/>
  <c r="BL149" i="1"/>
  <c r="BJ149" i="1"/>
  <c r="BD149" i="1"/>
  <c r="BB149" i="1"/>
  <c r="AV149" i="1"/>
  <c r="AT149" i="1"/>
  <c r="AN149" i="1"/>
  <c r="AL149" i="1"/>
  <c r="AF149" i="1"/>
  <c r="AD149" i="1"/>
  <c r="X149" i="1"/>
  <c r="V149" i="1"/>
  <c r="P149" i="1"/>
  <c r="N149" i="1"/>
  <c r="BT147" i="1"/>
  <c r="BR147" i="1"/>
  <c r="BP147" i="1"/>
  <c r="BN147" i="1"/>
  <c r="BL147" i="1"/>
  <c r="BJ147" i="1"/>
  <c r="BH147" i="1"/>
  <c r="BF147" i="1"/>
  <c r="BD147" i="1"/>
  <c r="BB147" i="1"/>
  <c r="AZ147" i="1"/>
  <c r="AX147" i="1"/>
  <c r="AV147" i="1"/>
  <c r="AT147" i="1"/>
  <c r="AR147" i="1"/>
  <c r="AP147" i="1"/>
  <c r="AN147" i="1"/>
  <c r="AL147" i="1"/>
  <c r="AJ147" i="1"/>
  <c r="AH147" i="1"/>
  <c r="AF147" i="1"/>
  <c r="AD147" i="1"/>
  <c r="AB147" i="1"/>
  <c r="Z147" i="1"/>
  <c r="X147" i="1"/>
  <c r="V147" i="1"/>
  <c r="T147" i="1"/>
  <c r="R147" i="1"/>
  <c r="P147" i="1"/>
  <c r="N147" i="1"/>
  <c r="L147" i="1"/>
  <c r="J147" i="1"/>
  <c r="BT146" i="1"/>
  <c r="BR146" i="1"/>
  <c r="BP146" i="1"/>
  <c r="BN146" i="1"/>
  <c r="BL146" i="1"/>
  <c r="BJ146" i="1"/>
  <c r="BD146" i="1"/>
  <c r="BB146" i="1"/>
  <c r="AV146" i="1"/>
  <c r="AT146" i="1"/>
  <c r="AN146" i="1"/>
  <c r="AL146" i="1"/>
  <c r="AF146" i="1"/>
  <c r="AD146" i="1"/>
  <c r="X146" i="1"/>
  <c r="V146" i="1"/>
  <c r="P146" i="1"/>
  <c r="N146" i="1"/>
  <c r="BT145" i="1"/>
  <c r="BR145" i="1"/>
  <c r="BP145" i="1"/>
  <c r="BN145" i="1"/>
  <c r="BL145" i="1"/>
  <c r="BJ145" i="1"/>
  <c r="BD145" i="1"/>
  <c r="BB145" i="1"/>
  <c r="AV145" i="1"/>
  <c r="AT145" i="1"/>
  <c r="AN145" i="1"/>
  <c r="AL145" i="1"/>
  <c r="AF145" i="1"/>
  <c r="AD145" i="1"/>
  <c r="X145" i="1"/>
  <c r="V145" i="1"/>
  <c r="P145" i="1"/>
  <c r="N145" i="1"/>
  <c r="BT144" i="1"/>
  <c r="BR144" i="1"/>
  <c r="BP144" i="1"/>
  <c r="BN144" i="1"/>
  <c r="BL144" i="1"/>
  <c r="BJ144" i="1"/>
  <c r="BD144" i="1"/>
  <c r="BB144" i="1"/>
  <c r="AV144" i="1"/>
  <c r="AT144" i="1"/>
  <c r="AN144" i="1"/>
  <c r="AL144" i="1"/>
  <c r="AF144" i="1"/>
  <c r="AD144" i="1"/>
  <c r="X144" i="1"/>
  <c r="V144" i="1"/>
  <c r="P144" i="1"/>
  <c r="N144" i="1"/>
  <c r="BT143" i="1"/>
  <c r="BR143" i="1"/>
  <c r="BP143" i="1"/>
  <c r="BN143" i="1"/>
  <c r="BL143" i="1"/>
  <c r="BJ143" i="1"/>
  <c r="BD143" i="1"/>
  <c r="BB143" i="1"/>
  <c r="AV143" i="1"/>
  <c r="AT143" i="1"/>
  <c r="AN143" i="1"/>
  <c r="AL143" i="1"/>
  <c r="AF143" i="1"/>
  <c r="AD143" i="1"/>
  <c r="X143" i="1"/>
  <c r="V143" i="1"/>
  <c r="P143" i="1"/>
  <c r="N143" i="1"/>
  <c r="BT142" i="1"/>
  <c r="BR142" i="1"/>
  <c r="BP142" i="1"/>
  <c r="BN142" i="1"/>
  <c r="BL142" i="1"/>
  <c r="BJ142" i="1"/>
  <c r="BD142" i="1"/>
  <c r="BB142" i="1"/>
  <c r="AV142" i="1"/>
  <c r="AT142" i="1"/>
  <c r="AN142" i="1"/>
  <c r="AL142" i="1"/>
  <c r="AF142" i="1"/>
  <c r="AD142" i="1"/>
  <c r="X142" i="1"/>
  <c r="V142" i="1"/>
  <c r="P142" i="1"/>
  <c r="N142" i="1"/>
  <c r="BT140" i="1"/>
  <c r="BR140" i="1"/>
  <c r="BP140" i="1"/>
  <c r="BN140" i="1"/>
  <c r="BL140" i="1"/>
  <c r="BJ140" i="1"/>
  <c r="BH140" i="1"/>
  <c r="BF140" i="1"/>
  <c r="BD140" i="1"/>
  <c r="BB140" i="1"/>
  <c r="AZ140" i="1"/>
  <c r="AX140" i="1"/>
  <c r="AV140" i="1"/>
  <c r="AT140" i="1"/>
  <c r="AR140" i="1"/>
  <c r="AP140" i="1"/>
  <c r="AN140" i="1"/>
  <c r="AL140" i="1"/>
  <c r="AJ140" i="1"/>
  <c r="AH140" i="1"/>
  <c r="AF140" i="1"/>
  <c r="AD140" i="1"/>
  <c r="AB140" i="1"/>
  <c r="Z140" i="1"/>
  <c r="X140" i="1"/>
  <c r="V140" i="1"/>
  <c r="T140" i="1"/>
  <c r="R140" i="1"/>
  <c r="P140" i="1"/>
  <c r="N140" i="1"/>
  <c r="L140" i="1"/>
  <c r="J140" i="1"/>
  <c r="BT139" i="1"/>
  <c r="BR139" i="1"/>
  <c r="BP139" i="1"/>
  <c r="BN139" i="1"/>
  <c r="BL139" i="1"/>
  <c r="BJ139" i="1"/>
  <c r="BD139" i="1"/>
  <c r="BB139" i="1"/>
  <c r="AV139" i="1"/>
  <c r="AT139" i="1"/>
  <c r="AN139" i="1"/>
  <c r="AL139" i="1"/>
  <c r="AF139" i="1"/>
  <c r="AD139" i="1"/>
  <c r="X139" i="1"/>
  <c r="V139" i="1"/>
  <c r="P139" i="1"/>
  <c r="N139" i="1"/>
  <c r="BT138" i="1"/>
  <c r="BR138" i="1"/>
  <c r="BP138" i="1"/>
  <c r="BN138" i="1"/>
  <c r="BL138" i="1"/>
  <c r="BJ138" i="1"/>
  <c r="BD138" i="1"/>
  <c r="BB138" i="1"/>
  <c r="AV138" i="1"/>
  <c r="AT138" i="1"/>
  <c r="AN138" i="1"/>
  <c r="AL138" i="1"/>
  <c r="AF138" i="1"/>
  <c r="AD138" i="1"/>
  <c r="X138" i="1"/>
  <c r="V138" i="1"/>
  <c r="P138" i="1"/>
  <c r="N138" i="1"/>
  <c r="BT136" i="1"/>
  <c r="BR136" i="1"/>
  <c r="BP136" i="1"/>
  <c r="BN136" i="1"/>
  <c r="BL136" i="1"/>
  <c r="BJ136" i="1"/>
  <c r="BH136" i="1"/>
  <c r="BF136" i="1"/>
  <c r="BD136" i="1"/>
  <c r="BB136" i="1"/>
  <c r="AZ136" i="1"/>
  <c r="AX136" i="1"/>
  <c r="AV136" i="1"/>
  <c r="AT136" i="1"/>
  <c r="AR136" i="1"/>
  <c r="AP136" i="1"/>
  <c r="AN136" i="1"/>
  <c r="AL136" i="1"/>
  <c r="AJ136" i="1"/>
  <c r="AH136" i="1"/>
  <c r="AF136" i="1"/>
  <c r="AD136" i="1"/>
  <c r="AB136" i="1"/>
  <c r="Z136" i="1"/>
  <c r="X136" i="1"/>
  <c r="V136" i="1"/>
  <c r="T136" i="1"/>
  <c r="R136" i="1"/>
  <c r="P136" i="1"/>
  <c r="N136" i="1"/>
  <c r="L136" i="1"/>
  <c r="J136" i="1"/>
  <c r="BT135" i="1"/>
  <c r="BR135" i="1"/>
  <c r="BP135" i="1"/>
  <c r="BN135" i="1"/>
  <c r="BL135" i="1"/>
  <c r="BJ135" i="1"/>
  <c r="BH135" i="1"/>
  <c r="BF135" i="1"/>
  <c r="BD135" i="1"/>
  <c r="BB135" i="1"/>
  <c r="AZ135" i="1"/>
  <c r="AX135" i="1"/>
  <c r="AV135" i="1"/>
  <c r="AT135" i="1"/>
  <c r="AR135" i="1"/>
  <c r="AP135" i="1"/>
  <c r="AN135" i="1"/>
  <c r="AL135" i="1"/>
  <c r="AJ135" i="1"/>
  <c r="AH135" i="1"/>
  <c r="AF135" i="1"/>
  <c r="AD135" i="1"/>
  <c r="AB135" i="1"/>
  <c r="Z135" i="1"/>
  <c r="X135" i="1"/>
  <c r="V135" i="1"/>
  <c r="T135" i="1"/>
  <c r="R135" i="1"/>
  <c r="P135" i="1"/>
  <c r="N135" i="1"/>
  <c r="L135" i="1"/>
  <c r="J135" i="1"/>
  <c r="BT134" i="1"/>
  <c r="BR134" i="1"/>
  <c r="BP134" i="1"/>
  <c r="BN134" i="1"/>
  <c r="BL134" i="1"/>
  <c r="BJ134" i="1"/>
  <c r="BD134" i="1"/>
  <c r="BB134" i="1"/>
  <c r="AV134" i="1"/>
  <c r="AT134" i="1"/>
  <c r="AN134" i="1"/>
  <c r="AL134" i="1"/>
  <c r="AF134" i="1"/>
  <c r="AD134" i="1"/>
  <c r="X134" i="1"/>
  <c r="V134" i="1"/>
  <c r="P134" i="1"/>
  <c r="N134" i="1"/>
  <c r="BT133" i="1"/>
  <c r="BR133" i="1"/>
  <c r="BP133" i="1"/>
  <c r="BN133" i="1"/>
  <c r="BL133" i="1"/>
  <c r="BJ133" i="1"/>
  <c r="BH133" i="1"/>
  <c r="BF133" i="1"/>
  <c r="BD133" i="1"/>
  <c r="BB133" i="1"/>
  <c r="AZ133" i="1"/>
  <c r="AX133" i="1"/>
  <c r="AV133" i="1"/>
  <c r="AT133" i="1"/>
  <c r="AR133" i="1"/>
  <c r="AP133" i="1"/>
  <c r="AN133" i="1"/>
  <c r="AL133" i="1"/>
  <c r="AJ133" i="1"/>
  <c r="AH133" i="1"/>
  <c r="AF133" i="1"/>
  <c r="AD133" i="1"/>
  <c r="AB133" i="1"/>
  <c r="Z133" i="1"/>
  <c r="X133" i="1"/>
  <c r="V133" i="1"/>
  <c r="T133" i="1"/>
  <c r="R133" i="1"/>
  <c r="P133" i="1"/>
  <c r="N133" i="1"/>
  <c r="L133" i="1"/>
  <c r="J133" i="1"/>
  <c r="BT132" i="1"/>
  <c r="BR132" i="1"/>
  <c r="BP132" i="1"/>
  <c r="BN132" i="1"/>
  <c r="BL132" i="1"/>
  <c r="BJ132" i="1"/>
  <c r="BD132" i="1"/>
  <c r="BB132" i="1"/>
  <c r="AV132" i="1"/>
  <c r="AT132" i="1"/>
  <c r="AN132" i="1"/>
  <c r="AL132" i="1"/>
  <c r="AF132" i="1"/>
  <c r="AD132" i="1"/>
  <c r="X132" i="1"/>
  <c r="V132" i="1"/>
  <c r="P132" i="1"/>
  <c r="N132" i="1"/>
  <c r="BT131" i="1"/>
  <c r="BR131" i="1"/>
  <c r="BP131" i="1"/>
  <c r="BN131" i="1"/>
  <c r="BL131" i="1"/>
  <c r="BJ131" i="1"/>
  <c r="BD131" i="1"/>
  <c r="BB131" i="1"/>
  <c r="AV131" i="1"/>
  <c r="AT131" i="1"/>
  <c r="AN131" i="1"/>
  <c r="AL131" i="1"/>
  <c r="AF131" i="1"/>
  <c r="AD131" i="1"/>
  <c r="X131" i="1"/>
  <c r="V131" i="1"/>
  <c r="P131" i="1"/>
  <c r="N131" i="1"/>
  <c r="BT130" i="1"/>
  <c r="BR130" i="1"/>
  <c r="BP130" i="1"/>
  <c r="BN130" i="1"/>
  <c r="BL130" i="1"/>
  <c r="BJ130" i="1"/>
  <c r="BH130" i="1"/>
  <c r="BF130" i="1"/>
  <c r="BD130" i="1"/>
  <c r="BB130" i="1"/>
  <c r="AZ130" i="1"/>
  <c r="AX130" i="1"/>
  <c r="AV130" i="1"/>
  <c r="AT130" i="1"/>
  <c r="AR130" i="1"/>
  <c r="AP130" i="1"/>
  <c r="AN130" i="1"/>
  <c r="AL130" i="1"/>
  <c r="AJ130" i="1"/>
  <c r="AH130" i="1"/>
  <c r="AF130" i="1"/>
  <c r="AD130" i="1"/>
  <c r="AB130" i="1"/>
  <c r="Z130" i="1"/>
  <c r="X130" i="1"/>
  <c r="V130" i="1"/>
  <c r="T130" i="1"/>
  <c r="R130" i="1"/>
  <c r="P130" i="1"/>
  <c r="N130" i="1"/>
  <c r="L130" i="1"/>
  <c r="J130" i="1"/>
  <c r="BN129" i="1"/>
  <c r="BT128" i="1"/>
  <c r="BR128" i="1"/>
  <c r="BP128" i="1"/>
  <c r="BN128" i="1"/>
  <c r="BL128" i="1"/>
  <c r="BJ128" i="1"/>
  <c r="BD128" i="1"/>
  <c r="BB128" i="1"/>
  <c r="AV128" i="1"/>
  <c r="AT128" i="1"/>
  <c r="AN128" i="1"/>
  <c r="AL128" i="1"/>
  <c r="AF128" i="1"/>
  <c r="AD128" i="1"/>
  <c r="X128" i="1"/>
  <c r="V128" i="1"/>
  <c r="P128" i="1"/>
  <c r="N128" i="1"/>
  <c r="BT127" i="1"/>
  <c r="BR127" i="1"/>
  <c r="BP127" i="1"/>
  <c r="BN127" i="1"/>
  <c r="BL127" i="1"/>
  <c r="BJ127" i="1"/>
  <c r="BD127" i="1"/>
  <c r="BB127" i="1"/>
  <c r="AV127" i="1"/>
  <c r="AT127" i="1"/>
  <c r="AN127" i="1"/>
  <c r="AL127" i="1"/>
  <c r="AF127" i="1"/>
  <c r="AD127" i="1"/>
  <c r="X127" i="1"/>
  <c r="V127" i="1"/>
  <c r="P127" i="1"/>
  <c r="N127" i="1"/>
  <c r="BT126" i="1"/>
  <c r="BR126" i="1"/>
  <c r="BP126" i="1"/>
  <c r="BN126" i="1"/>
  <c r="BL126" i="1"/>
  <c r="BJ126" i="1"/>
  <c r="BD126" i="1"/>
  <c r="BB126" i="1"/>
  <c r="AV126" i="1"/>
  <c r="AT126" i="1"/>
  <c r="AN126" i="1"/>
  <c r="AL126" i="1"/>
  <c r="AF126" i="1"/>
  <c r="AD126" i="1"/>
  <c r="X126" i="1"/>
  <c r="V126" i="1"/>
  <c r="P126" i="1"/>
  <c r="N126" i="1"/>
  <c r="BT123" i="1"/>
  <c r="BR123" i="1"/>
  <c r="BP123" i="1"/>
  <c r="BN123" i="1"/>
  <c r="BL123" i="1"/>
  <c r="BJ123" i="1"/>
  <c r="BH123" i="1"/>
  <c r="BF123" i="1"/>
  <c r="BD123" i="1"/>
  <c r="BB123" i="1"/>
  <c r="AZ123" i="1"/>
  <c r="AX123" i="1"/>
  <c r="AV123" i="1"/>
  <c r="AT123" i="1"/>
  <c r="AR123" i="1"/>
  <c r="AP123" i="1"/>
  <c r="AN123" i="1"/>
  <c r="AL123" i="1"/>
  <c r="AJ123" i="1"/>
  <c r="AH123" i="1"/>
  <c r="AF123" i="1"/>
  <c r="AD123" i="1"/>
  <c r="AB123" i="1"/>
  <c r="Z123" i="1"/>
  <c r="X123" i="1"/>
  <c r="V123" i="1"/>
  <c r="T123" i="1"/>
  <c r="R123" i="1"/>
  <c r="P123" i="1"/>
  <c r="N123" i="1"/>
  <c r="L123" i="1"/>
  <c r="J123" i="1"/>
  <c r="BT122" i="1"/>
  <c r="BR122" i="1"/>
  <c r="BP122" i="1"/>
  <c r="BN122" i="1"/>
  <c r="BL122" i="1"/>
  <c r="BJ122" i="1"/>
  <c r="BD122" i="1"/>
  <c r="BB122" i="1"/>
  <c r="AV122" i="1"/>
  <c r="AT122" i="1"/>
  <c r="AN122" i="1"/>
  <c r="AL122" i="1"/>
  <c r="AF122" i="1"/>
  <c r="AD122" i="1"/>
  <c r="X122" i="1"/>
  <c r="V122" i="1"/>
  <c r="P122" i="1"/>
  <c r="N122" i="1"/>
  <c r="BT121" i="1"/>
  <c r="BR121" i="1"/>
  <c r="BP121" i="1"/>
  <c r="BN121" i="1"/>
  <c r="BL121" i="1"/>
  <c r="BJ121" i="1"/>
  <c r="BD121" i="1"/>
  <c r="BB121" i="1"/>
  <c r="AV121" i="1"/>
  <c r="AT121" i="1"/>
  <c r="AN121" i="1"/>
  <c r="AL121" i="1"/>
  <c r="AF121" i="1"/>
  <c r="AD121" i="1"/>
  <c r="X121" i="1"/>
  <c r="V121" i="1"/>
  <c r="P121" i="1"/>
  <c r="N121" i="1"/>
  <c r="BT120" i="1"/>
  <c r="BR120" i="1"/>
  <c r="BP120" i="1"/>
  <c r="BN120" i="1"/>
  <c r="BL120" i="1"/>
  <c r="BJ120" i="1"/>
  <c r="BD120" i="1"/>
  <c r="BB120" i="1"/>
  <c r="AV120" i="1"/>
  <c r="AT120" i="1"/>
  <c r="AN120" i="1"/>
  <c r="AL120" i="1"/>
  <c r="AF120" i="1"/>
  <c r="AD120" i="1"/>
  <c r="X120" i="1"/>
  <c r="V120" i="1"/>
  <c r="P120" i="1"/>
  <c r="N120" i="1"/>
  <c r="BT119" i="1"/>
  <c r="BR119" i="1"/>
  <c r="BP119" i="1"/>
  <c r="BN119" i="1"/>
  <c r="BL119" i="1"/>
  <c r="BJ119" i="1"/>
  <c r="BD119" i="1"/>
  <c r="BB119" i="1"/>
  <c r="AV119" i="1"/>
  <c r="AT119" i="1"/>
  <c r="AN119" i="1"/>
  <c r="AL119" i="1"/>
  <c r="AF119" i="1"/>
  <c r="AD119" i="1"/>
  <c r="X119" i="1"/>
  <c r="V119" i="1"/>
  <c r="P119" i="1"/>
  <c r="N119" i="1"/>
  <c r="BT118" i="1"/>
  <c r="BR118" i="1"/>
  <c r="BP118" i="1"/>
  <c r="BN118" i="1"/>
  <c r="BL118" i="1"/>
  <c r="BJ118" i="1"/>
  <c r="BD118" i="1"/>
  <c r="BB118" i="1"/>
  <c r="AV118" i="1"/>
  <c r="AT118" i="1"/>
  <c r="AN118" i="1"/>
  <c r="AL118" i="1"/>
  <c r="AF118" i="1"/>
  <c r="AD118" i="1"/>
  <c r="X118" i="1"/>
  <c r="V118" i="1"/>
  <c r="P118" i="1"/>
  <c r="N118" i="1"/>
  <c r="BN116" i="1"/>
  <c r="BT115" i="1"/>
  <c r="BR115" i="1"/>
  <c r="BP115" i="1"/>
  <c r="BN115" i="1"/>
  <c r="BL115" i="1"/>
  <c r="BJ115" i="1"/>
  <c r="BH115" i="1"/>
  <c r="BF115" i="1"/>
  <c r="BD115" i="1"/>
  <c r="BB115" i="1"/>
  <c r="AZ115" i="1"/>
  <c r="AX115" i="1"/>
  <c r="AV115" i="1"/>
  <c r="AT115" i="1"/>
  <c r="AR115" i="1"/>
  <c r="AP115" i="1"/>
  <c r="AN115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BT114" i="1"/>
  <c r="BR114" i="1"/>
  <c r="BP114" i="1"/>
  <c r="BN114" i="1"/>
  <c r="BL114" i="1"/>
  <c r="BJ114" i="1"/>
  <c r="BD114" i="1"/>
  <c r="BB114" i="1"/>
  <c r="AV114" i="1"/>
  <c r="AT114" i="1"/>
  <c r="AN114" i="1"/>
  <c r="AL114" i="1"/>
  <c r="AF114" i="1"/>
  <c r="AD114" i="1"/>
  <c r="X114" i="1"/>
  <c r="V114" i="1"/>
  <c r="P114" i="1"/>
  <c r="N114" i="1"/>
  <c r="BT113" i="1"/>
  <c r="BR113" i="1"/>
  <c r="BP113" i="1"/>
  <c r="BN113" i="1"/>
  <c r="BL113" i="1"/>
  <c r="BJ113" i="1"/>
  <c r="BD113" i="1"/>
  <c r="BB113" i="1"/>
  <c r="AV113" i="1"/>
  <c r="AT113" i="1"/>
  <c r="AN113" i="1"/>
  <c r="AL113" i="1"/>
  <c r="AF113" i="1"/>
  <c r="AD113" i="1"/>
  <c r="X113" i="1"/>
  <c r="V113" i="1"/>
  <c r="P113" i="1"/>
  <c r="N113" i="1"/>
  <c r="BT112" i="1"/>
  <c r="BR112" i="1"/>
  <c r="BP112" i="1"/>
  <c r="BN112" i="1"/>
  <c r="BL112" i="1"/>
  <c r="BJ112" i="1"/>
  <c r="BD112" i="1"/>
  <c r="BB112" i="1"/>
  <c r="AV112" i="1"/>
  <c r="AT112" i="1"/>
  <c r="AN112" i="1"/>
  <c r="AL112" i="1"/>
  <c r="AF112" i="1"/>
  <c r="AD112" i="1"/>
  <c r="X112" i="1"/>
  <c r="V112" i="1"/>
  <c r="P112" i="1"/>
  <c r="N112" i="1"/>
  <c r="BT111" i="1"/>
  <c r="BR111" i="1"/>
  <c r="BP111" i="1"/>
  <c r="BN111" i="1"/>
  <c r="BL111" i="1"/>
  <c r="BJ111" i="1"/>
  <c r="BH111" i="1"/>
  <c r="BF111" i="1"/>
  <c r="BD111" i="1"/>
  <c r="BB111" i="1"/>
  <c r="AZ111" i="1"/>
  <c r="AX111" i="1"/>
  <c r="AV111" i="1"/>
  <c r="AT111" i="1"/>
  <c r="AR111" i="1"/>
  <c r="AP111" i="1"/>
  <c r="AN111" i="1"/>
  <c r="AL111" i="1"/>
  <c r="AJ111" i="1"/>
  <c r="AH111" i="1"/>
  <c r="AF111" i="1"/>
  <c r="AD111" i="1"/>
  <c r="AB111" i="1"/>
  <c r="Z111" i="1"/>
  <c r="X111" i="1"/>
  <c r="V111" i="1"/>
  <c r="T111" i="1"/>
  <c r="R111" i="1"/>
  <c r="P111" i="1"/>
  <c r="N111" i="1"/>
  <c r="L111" i="1"/>
  <c r="J111" i="1"/>
  <c r="BT110" i="1"/>
  <c r="BR110" i="1"/>
  <c r="BP110" i="1"/>
  <c r="BN110" i="1"/>
  <c r="BL110" i="1"/>
  <c r="BJ110" i="1"/>
  <c r="BD110" i="1"/>
  <c r="BB110" i="1"/>
  <c r="AV110" i="1"/>
  <c r="AT110" i="1"/>
  <c r="AN110" i="1"/>
  <c r="AL110" i="1"/>
  <c r="AF110" i="1"/>
  <c r="AD110" i="1"/>
  <c r="X110" i="1"/>
  <c r="V110" i="1"/>
  <c r="P110" i="1"/>
  <c r="N110" i="1"/>
  <c r="BN109" i="1"/>
  <c r="BT105" i="1"/>
  <c r="BR105" i="1"/>
  <c r="BP105" i="1"/>
  <c r="BN105" i="1"/>
  <c r="BL105" i="1"/>
  <c r="BJ105" i="1"/>
  <c r="BH105" i="1"/>
  <c r="BF105" i="1"/>
  <c r="BD105" i="1"/>
  <c r="BB105" i="1"/>
  <c r="AZ105" i="1"/>
  <c r="AX105" i="1"/>
  <c r="AV105" i="1"/>
  <c r="AT105" i="1"/>
  <c r="AR105" i="1"/>
  <c r="AP105" i="1"/>
  <c r="AN105" i="1"/>
  <c r="AL105" i="1"/>
  <c r="AJ105" i="1"/>
  <c r="AH105" i="1"/>
  <c r="AF105" i="1"/>
  <c r="AD105" i="1"/>
  <c r="AB105" i="1"/>
  <c r="Z105" i="1"/>
  <c r="X105" i="1"/>
  <c r="V105" i="1"/>
  <c r="T105" i="1"/>
  <c r="R105" i="1"/>
  <c r="P105" i="1"/>
  <c r="N105" i="1"/>
  <c r="L105" i="1"/>
  <c r="J105" i="1"/>
  <c r="BN104" i="1"/>
  <c r="BT103" i="1"/>
  <c r="BR103" i="1"/>
  <c r="BP103" i="1"/>
  <c r="BN103" i="1"/>
  <c r="BL103" i="1"/>
  <c r="BJ103" i="1"/>
  <c r="BD103" i="1"/>
  <c r="BB103" i="1"/>
  <c r="AV103" i="1"/>
  <c r="AT103" i="1"/>
  <c r="AN103" i="1"/>
  <c r="AL103" i="1"/>
  <c r="AF103" i="1"/>
  <c r="AD103" i="1"/>
  <c r="X103" i="1"/>
  <c r="V103" i="1"/>
  <c r="P103" i="1"/>
  <c r="N103" i="1"/>
  <c r="BT102" i="1"/>
  <c r="BR102" i="1"/>
  <c r="BP102" i="1"/>
  <c r="BN102" i="1"/>
  <c r="BL102" i="1"/>
  <c r="BJ102" i="1"/>
  <c r="BD102" i="1"/>
  <c r="BB102" i="1"/>
  <c r="AV102" i="1"/>
  <c r="AT102" i="1"/>
  <c r="AN102" i="1"/>
  <c r="AL102" i="1"/>
  <c r="AF102" i="1"/>
  <c r="AD102" i="1"/>
  <c r="X102" i="1"/>
  <c r="V102" i="1"/>
  <c r="P102" i="1"/>
  <c r="N102" i="1"/>
  <c r="BT101" i="1"/>
  <c r="BR101" i="1"/>
  <c r="BP101" i="1"/>
  <c r="BN101" i="1"/>
  <c r="BL101" i="1"/>
  <c r="BJ101" i="1"/>
  <c r="BD101" i="1"/>
  <c r="BB101" i="1"/>
  <c r="AV101" i="1"/>
  <c r="AT101" i="1"/>
  <c r="AN101" i="1"/>
  <c r="AL101" i="1"/>
  <c r="AF101" i="1"/>
  <c r="AD101" i="1"/>
  <c r="X101" i="1"/>
  <c r="V101" i="1"/>
  <c r="P101" i="1"/>
  <c r="N101" i="1"/>
  <c r="BT99" i="1"/>
  <c r="BR99" i="1"/>
  <c r="BP99" i="1"/>
  <c r="BN99" i="1"/>
  <c r="BL99" i="1"/>
  <c r="BJ99" i="1"/>
  <c r="BH99" i="1"/>
  <c r="BF99" i="1"/>
  <c r="BD99" i="1"/>
  <c r="BB99" i="1"/>
  <c r="AZ99" i="1"/>
  <c r="AX99" i="1"/>
  <c r="AV99" i="1"/>
  <c r="AT99" i="1"/>
  <c r="AR99" i="1"/>
  <c r="AP99" i="1"/>
  <c r="AN99" i="1"/>
  <c r="AL99" i="1"/>
  <c r="AJ99" i="1"/>
  <c r="AH99" i="1"/>
  <c r="AF99" i="1"/>
  <c r="AD99" i="1"/>
  <c r="AB99" i="1"/>
  <c r="Z99" i="1"/>
  <c r="X99" i="1"/>
  <c r="V99" i="1"/>
  <c r="T99" i="1"/>
  <c r="R99" i="1"/>
  <c r="P99" i="1"/>
  <c r="N99" i="1"/>
  <c r="L99" i="1"/>
  <c r="J99" i="1"/>
  <c r="BN98" i="1"/>
  <c r="BT97" i="1"/>
  <c r="BR97" i="1"/>
  <c r="BP97" i="1"/>
  <c r="BN97" i="1"/>
  <c r="BL97" i="1"/>
  <c r="BJ97" i="1"/>
  <c r="BH97" i="1"/>
  <c r="BF97" i="1"/>
  <c r="BD97" i="1"/>
  <c r="BB97" i="1"/>
  <c r="AZ97" i="1"/>
  <c r="AX97" i="1"/>
  <c r="AV97" i="1"/>
  <c r="AT97" i="1"/>
  <c r="AR97" i="1"/>
  <c r="AP97" i="1"/>
  <c r="AN97" i="1"/>
  <c r="AL97" i="1"/>
  <c r="AJ97" i="1"/>
  <c r="AH97" i="1"/>
  <c r="AF97" i="1"/>
  <c r="AD97" i="1"/>
  <c r="AB97" i="1"/>
  <c r="Z97" i="1"/>
  <c r="X97" i="1"/>
  <c r="V97" i="1"/>
  <c r="T97" i="1"/>
  <c r="R97" i="1"/>
  <c r="P97" i="1"/>
  <c r="N97" i="1"/>
  <c r="L97" i="1"/>
  <c r="J97" i="1"/>
  <c r="BT96" i="1"/>
  <c r="BR96" i="1"/>
  <c r="BP96" i="1"/>
  <c r="BN96" i="1"/>
  <c r="BL96" i="1"/>
  <c r="BJ96" i="1"/>
  <c r="BD96" i="1"/>
  <c r="BB96" i="1"/>
  <c r="AV96" i="1"/>
  <c r="AT96" i="1"/>
  <c r="AN96" i="1"/>
  <c r="AL96" i="1"/>
  <c r="AF96" i="1"/>
  <c r="AD96" i="1"/>
  <c r="X96" i="1"/>
  <c r="V96" i="1"/>
  <c r="P96" i="1"/>
  <c r="N96" i="1"/>
  <c r="BT95" i="1"/>
  <c r="BR95" i="1"/>
  <c r="BP95" i="1"/>
  <c r="BN95" i="1"/>
  <c r="BL95" i="1"/>
  <c r="BJ95" i="1"/>
  <c r="BD95" i="1"/>
  <c r="BB95" i="1"/>
  <c r="AV95" i="1"/>
  <c r="AT95" i="1"/>
  <c r="AN95" i="1"/>
  <c r="AL95" i="1"/>
  <c r="AF95" i="1"/>
  <c r="AD95" i="1"/>
  <c r="X95" i="1"/>
  <c r="V95" i="1"/>
  <c r="P95" i="1"/>
  <c r="N95" i="1"/>
  <c r="BT94" i="1"/>
  <c r="BR94" i="1"/>
  <c r="BP94" i="1"/>
  <c r="BN94" i="1"/>
  <c r="BL94" i="1"/>
  <c r="BJ94" i="1"/>
  <c r="BD94" i="1"/>
  <c r="BB94" i="1"/>
  <c r="AV94" i="1"/>
  <c r="AT94" i="1"/>
  <c r="AN94" i="1"/>
  <c r="AL94" i="1"/>
  <c r="AF94" i="1"/>
  <c r="AD94" i="1"/>
  <c r="X94" i="1"/>
  <c r="V94" i="1"/>
  <c r="P94" i="1"/>
  <c r="N94" i="1"/>
  <c r="BT92" i="1"/>
  <c r="BR92" i="1"/>
  <c r="BP92" i="1"/>
  <c r="BN92" i="1"/>
  <c r="BL92" i="1"/>
  <c r="BJ92" i="1"/>
  <c r="BH92" i="1"/>
  <c r="BF92" i="1"/>
  <c r="BD92" i="1"/>
  <c r="BB92" i="1"/>
  <c r="AZ92" i="1"/>
  <c r="AX92" i="1"/>
  <c r="AV92" i="1"/>
  <c r="AT92" i="1"/>
  <c r="AR92" i="1"/>
  <c r="AP92" i="1"/>
  <c r="AN92" i="1"/>
  <c r="AL92" i="1"/>
  <c r="AJ92" i="1"/>
  <c r="AH92" i="1"/>
  <c r="AF92" i="1"/>
  <c r="AD92" i="1"/>
  <c r="AB92" i="1"/>
  <c r="Z92" i="1"/>
  <c r="X92" i="1"/>
  <c r="V92" i="1"/>
  <c r="T92" i="1"/>
  <c r="R92" i="1"/>
  <c r="P92" i="1"/>
  <c r="N92" i="1"/>
  <c r="L92" i="1"/>
  <c r="J92" i="1"/>
  <c r="BT91" i="1"/>
  <c r="BR91" i="1"/>
  <c r="BP91" i="1"/>
  <c r="BN91" i="1"/>
  <c r="BL91" i="1"/>
  <c r="BJ91" i="1"/>
  <c r="BD91" i="1"/>
  <c r="BB91" i="1"/>
  <c r="AV91" i="1"/>
  <c r="AT91" i="1"/>
  <c r="AN91" i="1"/>
  <c r="AL91" i="1"/>
  <c r="AF91" i="1"/>
  <c r="AD91" i="1"/>
  <c r="X91" i="1"/>
  <c r="V91" i="1"/>
  <c r="P91" i="1"/>
  <c r="N91" i="1"/>
  <c r="BT90" i="1"/>
  <c r="BR90" i="1"/>
  <c r="BP90" i="1"/>
  <c r="BN90" i="1"/>
  <c r="BL90" i="1"/>
  <c r="BJ90" i="1"/>
  <c r="BD90" i="1"/>
  <c r="BB90" i="1"/>
  <c r="AV90" i="1"/>
  <c r="AT90" i="1"/>
  <c r="AN90" i="1"/>
  <c r="AL90" i="1"/>
  <c r="AF90" i="1"/>
  <c r="AD90" i="1"/>
  <c r="X90" i="1"/>
  <c r="V90" i="1"/>
  <c r="P90" i="1"/>
  <c r="N90" i="1"/>
  <c r="BT89" i="1"/>
  <c r="BR89" i="1"/>
  <c r="BP89" i="1"/>
  <c r="BN89" i="1"/>
  <c r="BL89" i="1"/>
  <c r="BJ89" i="1"/>
  <c r="BD89" i="1"/>
  <c r="BB89" i="1"/>
  <c r="AV89" i="1"/>
  <c r="AT89" i="1"/>
  <c r="AN89" i="1"/>
  <c r="AL89" i="1"/>
  <c r="AF89" i="1"/>
  <c r="AD89" i="1"/>
  <c r="X89" i="1"/>
  <c r="V89" i="1"/>
  <c r="P89" i="1"/>
  <c r="N89" i="1"/>
  <c r="BT88" i="1"/>
  <c r="BR88" i="1"/>
  <c r="BP88" i="1"/>
  <c r="BN88" i="1"/>
  <c r="BL88" i="1"/>
  <c r="BJ88" i="1"/>
  <c r="BD88" i="1"/>
  <c r="BB88" i="1"/>
  <c r="AV88" i="1"/>
  <c r="AT88" i="1"/>
  <c r="AN88" i="1"/>
  <c r="AL88" i="1"/>
  <c r="AF88" i="1"/>
  <c r="AD88" i="1"/>
  <c r="X88" i="1"/>
  <c r="V88" i="1"/>
  <c r="P88" i="1"/>
  <c r="N88" i="1"/>
  <c r="BT87" i="1"/>
  <c r="BR87" i="1"/>
  <c r="BP87" i="1"/>
  <c r="BN87" i="1"/>
  <c r="BL87" i="1"/>
  <c r="BJ87" i="1"/>
  <c r="BD87" i="1"/>
  <c r="BB87" i="1"/>
  <c r="AV87" i="1"/>
  <c r="AT87" i="1"/>
  <c r="AN87" i="1"/>
  <c r="AL87" i="1"/>
  <c r="AF87" i="1"/>
  <c r="AD87" i="1"/>
  <c r="X87" i="1"/>
  <c r="V87" i="1"/>
  <c r="P87" i="1"/>
  <c r="N87" i="1"/>
  <c r="BT86" i="1"/>
  <c r="BR86" i="1"/>
  <c r="BP86" i="1"/>
  <c r="BN86" i="1"/>
  <c r="BL86" i="1"/>
  <c r="BJ86" i="1"/>
  <c r="BD86" i="1"/>
  <c r="BB86" i="1"/>
  <c r="AV86" i="1"/>
  <c r="AT86" i="1"/>
  <c r="AN86" i="1"/>
  <c r="AL86" i="1"/>
  <c r="AF86" i="1"/>
  <c r="AD86" i="1"/>
  <c r="X86" i="1"/>
  <c r="V86" i="1"/>
  <c r="P86" i="1"/>
  <c r="N86" i="1"/>
  <c r="BN85" i="1"/>
  <c r="BN83" i="1"/>
  <c r="BT82" i="1"/>
  <c r="BR82" i="1"/>
  <c r="BP82" i="1"/>
  <c r="BN82" i="1"/>
  <c r="BL82" i="1"/>
  <c r="BJ82" i="1"/>
  <c r="BH82" i="1"/>
  <c r="BF82" i="1"/>
  <c r="BD82" i="1"/>
  <c r="BB82" i="1"/>
  <c r="AZ82" i="1"/>
  <c r="AX82" i="1"/>
  <c r="AV82" i="1"/>
  <c r="AT82" i="1"/>
  <c r="AR82" i="1"/>
  <c r="AP82" i="1"/>
  <c r="AN82" i="1"/>
  <c r="AL82" i="1"/>
  <c r="AJ82" i="1"/>
  <c r="AH82" i="1"/>
  <c r="AF82" i="1"/>
  <c r="AD82" i="1"/>
  <c r="AB82" i="1"/>
  <c r="Z82" i="1"/>
  <c r="X82" i="1"/>
  <c r="V82" i="1"/>
  <c r="T82" i="1"/>
  <c r="R82" i="1"/>
  <c r="P82" i="1"/>
  <c r="N82" i="1"/>
  <c r="L82" i="1"/>
  <c r="J82" i="1"/>
  <c r="BN81" i="1"/>
  <c r="BT80" i="1"/>
  <c r="BR80" i="1"/>
  <c r="BP80" i="1"/>
  <c r="BN80" i="1"/>
  <c r="BL80" i="1"/>
  <c r="BJ80" i="1"/>
  <c r="BD80" i="1"/>
  <c r="BB80" i="1"/>
  <c r="AV80" i="1"/>
  <c r="AT80" i="1"/>
  <c r="AN80" i="1"/>
  <c r="AL80" i="1"/>
  <c r="AF80" i="1"/>
  <c r="AD80" i="1"/>
  <c r="X80" i="1"/>
  <c r="V80" i="1"/>
  <c r="P80" i="1"/>
  <c r="N80" i="1"/>
  <c r="BT79" i="1"/>
  <c r="BR79" i="1"/>
  <c r="BP79" i="1"/>
  <c r="BN79" i="1"/>
  <c r="BL79" i="1"/>
  <c r="BJ79" i="1"/>
  <c r="BD79" i="1"/>
  <c r="BB79" i="1"/>
  <c r="AV79" i="1"/>
  <c r="AT79" i="1"/>
  <c r="AN79" i="1"/>
  <c r="AL79" i="1"/>
  <c r="AF79" i="1"/>
  <c r="AD79" i="1"/>
  <c r="X79" i="1"/>
  <c r="V79" i="1"/>
  <c r="P79" i="1"/>
  <c r="N79" i="1"/>
  <c r="BT78" i="1"/>
  <c r="BR78" i="1"/>
  <c r="BP78" i="1"/>
  <c r="BN78" i="1"/>
  <c r="BL78" i="1"/>
  <c r="BJ78" i="1"/>
  <c r="BD78" i="1"/>
  <c r="BB78" i="1"/>
  <c r="AV78" i="1"/>
  <c r="AT78" i="1"/>
  <c r="AN78" i="1"/>
  <c r="AL78" i="1"/>
  <c r="AF78" i="1"/>
  <c r="AD78" i="1"/>
  <c r="X78" i="1"/>
  <c r="V78" i="1"/>
  <c r="P78" i="1"/>
  <c r="N78" i="1"/>
  <c r="BT77" i="1"/>
  <c r="BR77" i="1"/>
  <c r="BP77" i="1"/>
  <c r="BN77" i="1"/>
  <c r="BL77" i="1"/>
  <c r="BJ77" i="1"/>
  <c r="BD77" i="1"/>
  <c r="BB77" i="1"/>
  <c r="AV77" i="1"/>
  <c r="AT77" i="1"/>
  <c r="AN77" i="1"/>
  <c r="AL77" i="1"/>
  <c r="AF77" i="1"/>
  <c r="AD77" i="1"/>
  <c r="X77" i="1"/>
  <c r="V77" i="1"/>
  <c r="P77" i="1"/>
  <c r="N77" i="1"/>
  <c r="BT76" i="1"/>
  <c r="BR76" i="1"/>
  <c r="BP76" i="1"/>
  <c r="BN76" i="1"/>
  <c r="BL76" i="1"/>
  <c r="BJ76" i="1"/>
  <c r="BD76" i="1"/>
  <c r="BB76" i="1"/>
  <c r="AV76" i="1"/>
  <c r="AT76" i="1"/>
  <c r="AN76" i="1"/>
  <c r="AL76" i="1"/>
  <c r="AF76" i="1"/>
  <c r="AD76" i="1"/>
  <c r="X76" i="1"/>
  <c r="V76" i="1"/>
  <c r="P76" i="1"/>
  <c r="N76" i="1"/>
  <c r="BT75" i="1"/>
  <c r="BR75" i="1"/>
  <c r="BP75" i="1"/>
  <c r="BN75" i="1"/>
  <c r="BL75" i="1"/>
  <c r="BJ75" i="1"/>
  <c r="BH75" i="1"/>
  <c r="BF75" i="1"/>
  <c r="BD75" i="1"/>
  <c r="BB75" i="1"/>
  <c r="AZ75" i="1"/>
  <c r="AX75" i="1"/>
  <c r="AV75" i="1"/>
  <c r="AT75" i="1"/>
  <c r="AR75" i="1"/>
  <c r="AP75" i="1"/>
  <c r="AN75" i="1"/>
  <c r="AL75" i="1"/>
  <c r="AJ75" i="1"/>
  <c r="AH75" i="1"/>
  <c r="AF75" i="1"/>
  <c r="AD75" i="1"/>
  <c r="AB75" i="1"/>
  <c r="Z75" i="1"/>
  <c r="X75" i="1"/>
  <c r="V75" i="1"/>
  <c r="T75" i="1"/>
  <c r="R75" i="1"/>
  <c r="P75" i="1"/>
  <c r="N75" i="1"/>
  <c r="L75" i="1"/>
  <c r="J75" i="1"/>
  <c r="BN74" i="1"/>
  <c r="BT73" i="1"/>
  <c r="BR73" i="1"/>
  <c r="BP73" i="1"/>
  <c r="BN73" i="1"/>
  <c r="BL73" i="1"/>
  <c r="BJ73" i="1"/>
  <c r="BD73" i="1"/>
  <c r="BB73" i="1"/>
  <c r="AV73" i="1"/>
  <c r="AT73" i="1"/>
  <c r="AN73" i="1"/>
  <c r="AL73" i="1"/>
  <c r="AF73" i="1"/>
  <c r="AD73" i="1"/>
  <c r="X73" i="1"/>
  <c r="V73" i="1"/>
  <c r="P73" i="1"/>
  <c r="N73" i="1"/>
  <c r="BN72" i="1"/>
  <c r="BT71" i="1"/>
  <c r="BR71" i="1"/>
  <c r="BP71" i="1"/>
  <c r="BN71" i="1"/>
  <c r="BL71" i="1"/>
  <c r="BJ71" i="1"/>
  <c r="BD71" i="1"/>
  <c r="BB71" i="1"/>
  <c r="AV71" i="1"/>
  <c r="AT71" i="1"/>
  <c r="AN71" i="1"/>
  <c r="AL71" i="1"/>
  <c r="AF71" i="1"/>
  <c r="AD71" i="1"/>
  <c r="X71" i="1"/>
  <c r="V71" i="1"/>
  <c r="P71" i="1"/>
  <c r="N71" i="1"/>
  <c r="BT70" i="1"/>
  <c r="BR70" i="1"/>
  <c r="BP70" i="1"/>
  <c r="BN70" i="1"/>
  <c r="BL70" i="1"/>
  <c r="BJ70" i="1"/>
  <c r="BD70" i="1"/>
  <c r="BB70" i="1"/>
  <c r="AV70" i="1"/>
  <c r="AT70" i="1"/>
  <c r="AN70" i="1"/>
  <c r="AL70" i="1"/>
  <c r="AF70" i="1"/>
  <c r="AD70" i="1"/>
  <c r="X70" i="1"/>
  <c r="V70" i="1"/>
  <c r="P70" i="1"/>
  <c r="N70" i="1"/>
  <c r="BT69" i="1"/>
  <c r="BR69" i="1"/>
  <c r="BP69" i="1"/>
  <c r="BN69" i="1"/>
  <c r="BL69" i="1"/>
  <c r="BJ69" i="1"/>
  <c r="BD69" i="1"/>
  <c r="BB69" i="1"/>
  <c r="AV69" i="1"/>
  <c r="AT69" i="1"/>
  <c r="AN69" i="1"/>
  <c r="AL69" i="1"/>
  <c r="AF69" i="1"/>
  <c r="AD69" i="1"/>
  <c r="X69" i="1"/>
  <c r="V69" i="1"/>
  <c r="P69" i="1"/>
  <c r="N69" i="1"/>
  <c r="BN67" i="1"/>
  <c r="BT64" i="1"/>
  <c r="BR64" i="1"/>
  <c r="BP64" i="1"/>
  <c r="BN64" i="1"/>
  <c r="BL64" i="1"/>
  <c r="BJ64" i="1"/>
  <c r="BH64" i="1"/>
  <c r="BF64" i="1"/>
  <c r="BD64" i="1"/>
  <c r="BB64" i="1"/>
  <c r="AZ64" i="1"/>
  <c r="AX64" i="1"/>
  <c r="AV64" i="1"/>
  <c r="AT64" i="1"/>
  <c r="AR64" i="1"/>
  <c r="AP64" i="1"/>
  <c r="AN64" i="1"/>
  <c r="AL64" i="1"/>
  <c r="AJ64" i="1"/>
  <c r="AH64" i="1"/>
  <c r="AF64" i="1"/>
  <c r="AD64" i="1"/>
  <c r="AB64" i="1"/>
  <c r="Z64" i="1"/>
  <c r="X64" i="1"/>
  <c r="V64" i="1"/>
  <c r="T64" i="1"/>
  <c r="R64" i="1"/>
  <c r="P64" i="1"/>
  <c r="N64" i="1"/>
  <c r="L64" i="1"/>
  <c r="J64" i="1"/>
  <c r="BT63" i="1"/>
  <c r="BR63" i="1"/>
  <c r="BP63" i="1"/>
  <c r="BN63" i="1"/>
  <c r="BL63" i="1"/>
  <c r="BJ63" i="1"/>
  <c r="BD63" i="1"/>
  <c r="BB63" i="1"/>
  <c r="AV63" i="1"/>
  <c r="AT63" i="1"/>
  <c r="AN63" i="1"/>
  <c r="AL63" i="1"/>
  <c r="AF63" i="1"/>
  <c r="AD63" i="1"/>
  <c r="X63" i="1"/>
  <c r="V63" i="1"/>
  <c r="P63" i="1"/>
  <c r="N63" i="1"/>
  <c r="BN62" i="1"/>
  <c r="BT61" i="1"/>
  <c r="BR61" i="1"/>
  <c r="BP61" i="1"/>
  <c r="BN61" i="1"/>
  <c r="BL61" i="1"/>
  <c r="BJ61" i="1"/>
  <c r="BD61" i="1"/>
  <c r="BB61" i="1"/>
  <c r="AV61" i="1"/>
  <c r="AT61" i="1"/>
  <c r="AN61" i="1"/>
  <c r="AL61" i="1"/>
  <c r="AF61" i="1"/>
  <c r="AD61" i="1"/>
  <c r="X61" i="1"/>
  <c r="V61" i="1"/>
  <c r="P61" i="1"/>
  <c r="N61" i="1"/>
  <c r="BT60" i="1"/>
  <c r="BR60" i="1"/>
  <c r="BP60" i="1"/>
  <c r="BN60" i="1"/>
  <c r="BL60" i="1"/>
  <c r="BJ60" i="1"/>
  <c r="BD60" i="1"/>
  <c r="BB60" i="1"/>
  <c r="AV60" i="1"/>
  <c r="AT60" i="1"/>
  <c r="AN60" i="1"/>
  <c r="AL60" i="1"/>
  <c r="AF60" i="1"/>
  <c r="AD60" i="1"/>
  <c r="X60" i="1"/>
  <c r="V60" i="1"/>
  <c r="P60" i="1"/>
  <c r="N60" i="1"/>
  <c r="BT59" i="1"/>
  <c r="BR59" i="1"/>
  <c r="BP59" i="1"/>
  <c r="BN59" i="1"/>
  <c r="BL59" i="1"/>
  <c r="BJ59" i="1"/>
  <c r="BD59" i="1"/>
  <c r="BB59" i="1"/>
  <c r="AV59" i="1"/>
  <c r="AT59" i="1"/>
  <c r="AN59" i="1"/>
  <c r="AL59" i="1"/>
  <c r="AF59" i="1"/>
  <c r="AD59" i="1"/>
  <c r="X59" i="1"/>
  <c r="V59" i="1"/>
  <c r="P59" i="1"/>
  <c r="N59" i="1"/>
  <c r="BT58" i="1"/>
  <c r="BR58" i="1"/>
  <c r="BP58" i="1"/>
  <c r="BN58" i="1"/>
  <c r="BL58" i="1"/>
  <c r="BJ58" i="1"/>
  <c r="BD58" i="1"/>
  <c r="BB58" i="1"/>
  <c r="AV58" i="1"/>
  <c r="AT58" i="1"/>
  <c r="AN58" i="1"/>
  <c r="AL58" i="1"/>
  <c r="AF58" i="1"/>
  <c r="AD58" i="1"/>
  <c r="X58" i="1"/>
  <c r="V58" i="1"/>
  <c r="P58" i="1"/>
  <c r="N58" i="1"/>
  <c r="BT57" i="1"/>
  <c r="BR57" i="1"/>
  <c r="BP57" i="1"/>
  <c r="BN57" i="1"/>
  <c r="BL57" i="1"/>
  <c r="BJ57" i="1"/>
  <c r="BD57" i="1"/>
  <c r="BB57" i="1"/>
  <c r="AV57" i="1"/>
  <c r="AT57" i="1"/>
  <c r="AN57" i="1"/>
  <c r="AL57" i="1"/>
  <c r="AF57" i="1"/>
  <c r="AD57" i="1"/>
  <c r="X57" i="1"/>
  <c r="V57" i="1"/>
  <c r="P57" i="1"/>
  <c r="N57" i="1"/>
  <c r="BT55" i="1"/>
  <c r="BR55" i="1"/>
  <c r="BP55" i="1"/>
  <c r="BN55" i="1"/>
  <c r="BL55" i="1"/>
  <c r="BJ55" i="1"/>
  <c r="BH55" i="1"/>
  <c r="BF55" i="1"/>
  <c r="BD55" i="1"/>
  <c r="BB55" i="1"/>
  <c r="AZ55" i="1"/>
  <c r="AX55" i="1"/>
  <c r="AV55" i="1"/>
  <c r="AT55" i="1"/>
  <c r="AR55" i="1"/>
  <c r="AP55" i="1"/>
  <c r="AN55" i="1"/>
  <c r="AL55" i="1"/>
  <c r="AJ55" i="1"/>
  <c r="AH55" i="1"/>
  <c r="AF55" i="1"/>
  <c r="AD55" i="1"/>
  <c r="AB55" i="1"/>
  <c r="Z55" i="1"/>
  <c r="X55" i="1"/>
  <c r="V55" i="1"/>
  <c r="T55" i="1"/>
  <c r="R55" i="1"/>
  <c r="P55" i="1"/>
  <c r="N55" i="1"/>
  <c r="L55" i="1"/>
  <c r="J55" i="1"/>
  <c r="BN54" i="1"/>
  <c r="BT53" i="1"/>
  <c r="BR53" i="1"/>
  <c r="BP53" i="1"/>
  <c r="BN53" i="1"/>
  <c r="BL53" i="1"/>
  <c r="BJ53" i="1"/>
  <c r="BD53" i="1"/>
  <c r="BB53" i="1"/>
  <c r="AV53" i="1"/>
  <c r="AT53" i="1"/>
  <c r="AN53" i="1"/>
  <c r="AL53" i="1"/>
  <c r="AF53" i="1"/>
  <c r="AD53" i="1"/>
  <c r="X53" i="1"/>
  <c r="V53" i="1"/>
  <c r="P53" i="1"/>
  <c r="N53" i="1"/>
  <c r="BT52" i="1"/>
  <c r="BR52" i="1"/>
  <c r="BP52" i="1"/>
  <c r="BN52" i="1"/>
  <c r="BL52" i="1"/>
  <c r="BJ52" i="1"/>
  <c r="BD52" i="1"/>
  <c r="BB52" i="1"/>
  <c r="AV52" i="1"/>
  <c r="AT52" i="1"/>
  <c r="AN52" i="1"/>
  <c r="AL52" i="1"/>
  <c r="AF52" i="1"/>
  <c r="AD52" i="1"/>
  <c r="X52" i="1"/>
  <c r="V52" i="1"/>
  <c r="P52" i="1"/>
  <c r="N52" i="1"/>
  <c r="BT51" i="1"/>
  <c r="BR51" i="1"/>
  <c r="BP51" i="1"/>
  <c r="BN51" i="1"/>
  <c r="BL51" i="1"/>
  <c r="BJ51" i="1"/>
  <c r="BD51" i="1"/>
  <c r="BB51" i="1"/>
  <c r="AV51" i="1"/>
  <c r="AT51" i="1"/>
  <c r="AN51" i="1"/>
  <c r="AL51" i="1"/>
  <c r="AF51" i="1"/>
  <c r="AD51" i="1"/>
  <c r="X51" i="1"/>
  <c r="V51" i="1"/>
  <c r="P51" i="1"/>
  <c r="N51" i="1"/>
  <c r="BT50" i="1"/>
  <c r="BR50" i="1"/>
  <c r="BP50" i="1"/>
  <c r="BN50" i="1"/>
  <c r="BL50" i="1"/>
  <c r="BJ50" i="1"/>
  <c r="BD50" i="1"/>
  <c r="BB50" i="1"/>
  <c r="AV50" i="1"/>
  <c r="AT50" i="1"/>
  <c r="AN50" i="1"/>
  <c r="AL50" i="1"/>
  <c r="AF50" i="1"/>
  <c r="AD50" i="1"/>
  <c r="X50" i="1"/>
  <c r="V50" i="1"/>
  <c r="P50" i="1"/>
  <c r="N50" i="1"/>
  <c r="BT48" i="1"/>
  <c r="BR48" i="1"/>
  <c r="BP48" i="1"/>
  <c r="BN48" i="1"/>
  <c r="BL48" i="1"/>
  <c r="BJ48" i="1"/>
  <c r="BH48" i="1"/>
  <c r="BF48" i="1"/>
  <c r="BD48" i="1"/>
  <c r="BB48" i="1"/>
  <c r="AZ48" i="1"/>
  <c r="AX48" i="1"/>
  <c r="AV48" i="1"/>
  <c r="AT48" i="1"/>
  <c r="AR48" i="1"/>
  <c r="AP48" i="1"/>
  <c r="AN48" i="1"/>
  <c r="AL48" i="1"/>
  <c r="AJ48" i="1"/>
  <c r="AH48" i="1"/>
  <c r="AF48" i="1"/>
  <c r="AD48" i="1"/>
  <c r="AB48" i="1"/>
  <c r="Z48" i="1"/>
  <c r="X48" i="1"/>
  <c r="V48" i="1"/>
  <c r="T48" i="1"/>
  <c r="R48" i="1"/>
  <c r="P48" i="1"/>
  <c r="N48" i="1"/>
  <c r="L48" i="1"/>
  <c r="J48" i="1"/>
  <c r="BN47" i="1"/>
  <c r="BN46" i="1"/>
  <c r="BT45" i="1"/>
  <c r="BR45" i="1"/>
  <c r="BP45" i="1"/>
  <c r="BN45" i="1"/>
  <c r="BL45" i="1"/>
  <c r="BJ45" i="1"/>
  <c r="BD45" i="1"/>
  <c r="BB45" i="1"/>
  <c r="AV45" i="1"/>
  <c r="AT45" i="1"/>
  <c r="AN45" i="1"/>
  <c r="AL45" i="1"/>
  <c r="AF45" i="1"/>
  <c r="AD45" i="1"/>
  <c r="X45" i="1"/>
  <c r="V45" i="1"/>
  <c r="P45" i="1"/>
  <c r="N45" i="1"/>
  <c r="BT43" i="1"/>
  <c r="BR43" i="1"/>
  <c r="BP43" i="1"/>
  <c r="BN43" i="1"/>
  <c r="BL43" i="1"/>
  <c r="BJ43" i="1"/>
  <c r="BD43" i="1"/>
  <c r="BB43" i="1"/>
  <c r="AV43" i="1"/>
  <c r="AT43" i="1"/>
  <c r="AN43" i="1"/>
  <c r="AL43" i="1"/>
  <c r="AF43" i="1"/>
  <c r="AD43" i="1"/>
  <c r="X43" i="1"/>
  <c r="V43" i="1"/>
  <c r="P43" i="1"/>
  <c r="N43" i="1"/>
  <c r="BT42" i="1"/>
  <c r="BR42" i="1"/>
  <c r="BP42" i="1"/>
  <c r="BN42" i="1"/>
  <c r="BL42" i="1"/>
  <c r="BJ42" i="1"/>
  <c r="BH42" i="1"/>
  <c r="BF42" i="1"/>
  <c r="BD42" i="1"/>
  <c r="BB42" i="1"/>
  <c r="AZ42" i="1"/>
  <c r="AX42" i="1"/>
  <c r="AV42" i="1"/>
  <c r="AT42" i="1"/>
  <c r="AR42" i="1"/>
  <c r="AP42" i="1"/>
  <c r="AN42" i="1"/>
  <c r="AL42" i="1"/>
  <c r="AJ42" i="1"/>
  <c r="AH42" i="1"/>
  <c r="AF42" i="1"/>
  <c r="AD42" i="1"/>
  <c r="AB42" i="1"/>
  <c r="Z42" i="1"/>
  <c r="X42" i="1"/>
  <c r="V42" i="1"/>
  <c r="T42" i="1"/>
  <c r="R42" i="1"/>
  <c r="P42" i="1"/>
  <c r="N42" i="1"/>
  <c r="L42" i="1"/>
  <c r="J42" i="1"/>
  <c r="BT41" i="1"/>
  <c r="BR41" i="1"/>
  <c r="BP41" i="1"/>
  <c r="BN41" i="1"/>
  <c r="BL41" i="1"/>
  <c r="BJ41" i="1"/>
  <c r="BD41" i="1"/>
  <c r="BB41" i="1"/>
  <c r="AV41" i="1"/>
  <c r="AT41" i="1"/>
  <c r="AN41" i="1"/>
  <c r="AL41" i="1"/>
  <c r="AF41" i="1"/>
  <c r="AD41" i="1"/>
  <c r="X41" i="1"/>
  <c r="V41" i="1"/>
  <c r="P41" i="1"/>
  <c r="N41" i="1"/>
  <c r="BN40" i="1"/>
  <c r="BT38" i="1"/>
  <c r="BR38" i="1"/>
  <c r="BP38" i="1"/>
  <c r="BN38" i="1"/>
  <c r="BL38" i="1"/>
  <c r="BJ38" i="1"/>
  <c r="BD38" i="1"/>
  <c r="BB38" i="1"/>
  <c r="AV38" i="1"/>
  <c r="AT38" i="1"/>
  <c r="AN38" i="1"/>
  <c r="AL38" i="1"/>
  <c r="AF38" i="1"/>
  <c r="AD38" i="1"/>
  <c r="X38" i="1"/>
  <c r="V38" i="1"/>
  <c r="P38" i="1"/>
  <c r="N38" i="1"/>
  <c r="BT37" i="1"/>
  <c r="BR37" i="1"/>
  <c r="BP37" i="1"/>
  <c r="BN37" i="1"/>
  <c r="BL37" i="1"/>
  <c r="BJ37" i="1"/>
  <c r="BD37" i="1"/>
  <c r="BB37" i="1"/>
  <c r="AV37" i="1"/>
  <c r="AT37" i="1"/>
  <c r="AN37" i="1"/>
  <c r="AL37" i="1"/>
  <c r="AF37" i="1"/>
  <c r="AD37" i="1"/>
  <c r="X37" i="1"/>
  <c r="V37" i="1"/>
  <c r="P37" i="1"/>
  <c r="N37" i="1"/>
  <c r="BT36" i="1"/>
  <c r="BR36" i="1"/>
  <c r="BP36" i="1"/>
  <c r="BN36" i="1"/>
  <c r="BL36" i="1"/>
  <c r="BJ36" i="1"/>
  <c r="BD36" i="1"/>
  <c r="BB36" i="1"/>
  <c r="AV36" i="1"/>
  <c r="AT36" i="1"/>
  <c r="AN36" i="1"/>
  <c r="AL36" i="1"/>
  <c r="AF36" i="1"/>
  <c r="AD36" i="1"/>
  <c r="X36" i="1"/>
  <c r="V36" i="1"/>
  <c r="P36" i="1"/>
  <c r="N36" i="1"/>
  <c r="BT35" i="1"/>
  <c r="BR35" i="1"/>
  <c r="BP35" i="1"/>
  <c r="BN35" i="1"/>
  <c r="BL35" i="1"/>
  <c r="BJ35" i="1"/>
  <c r="BD35" i="1"/>
  <c r="BB35" i="1"/>
  <c r="AV35" i="1"/>
  <c r="AT35" i="1"/>
  <c r="AN35" i="1"/>
  <c r="AL35" i="1"/>
  <c r="AF35" i="1"/>
  <c r="AD35" i="1"/>
  <c r="X35" i="1"/>
  <c r="V35" i="1"/>
  <c r="P35" i="1"/>
  <c r="N35" i="1"/>
  <c r="BT33" i="1"/>
  <c r="BR33" i="1"/>
  <c r="BP33" i="1"/>
  <c r="BN33" i="1"/>
  <c r="BL33" i="1"/>
  <c r="BJ33" i="1"/>
  <c r="BH33" i="1"/>
  <c r="BF33" i="1"/>
  <c r="BD33" i="1"/>
  <c r="BB33" i="1"/>
  <c r="AZ33" i="1"/>
  <c r="AX33" i="1"/>
  <c r="AV33" i="1"/>
  <c r="AT33" i="1"/>
  <c r="AR33" i="1"/>
  <c r="AP33" i="1"/>
  <c r="AN33" i="1"/>
  <c r="AL33" i="1"/>
  <c r="AJ33" i="1"/>
  <c r="AH33" i="1"/>
  <c r="AF33" i="1"/>
  <c r="AD33" i="1"/>
  <c r="AB33" i="1"/>
  <c r="Z33" i="1"/>
  <c r="X33" i="1"/>
  <c r="V33" i="1"/>
  <c r="T33" i="1"/>
  <c r="R33" i="1"/>
  <c r="P33" i="1"/>
  <c r="N33" i="1"/>
  <c r="L33" i="1"/>
  <c r="J33" i="1"/>
  <c r="BT32" i="1"/>
  <c r="BR32" i="1"/>
  <c r="BP32" i="1"/>
  <c r="BN32" i="1"/>
  <c r="BL32" i="1"/>
  <c r="BJ32" i="1"/>
  <c r="BD32" i="1"/>
  <c r="BB32" i="1"/>
  <c r="AV32" i="1"/>
  <c r="AT32" i="1"/>
  <c r="AN32" i="1"/>
  <c r="AL32" i="1"/>
  <c r="AF32" i="1"/>
  <c r="AD32" i="1"/>
  <c r="X32" i="1"/>
  <c r="V32" i="1"/>
  <c r="P32" i="1"/>
  <c r="N32" i="1"/>
  <c r="BT31" i="1"/>
  <c r="BR31" i="1"/>
  <c r="BP31" i="1"/>
  <c r="BN31" i="1"/>
  <c r="BL31" i="1"/>
  <c r="BJ31" i="1"/>
  <c r="BD31" i="1"/>
  <c r="BB31" i="1"/>
  <c r="AV31" i="1"/>
  <c r="AT31" i="1"/>
  <c r="AN31" i="1"/>
  <c r="AL31" i="1"/>
  <c r="AF31" i="1"/>
  <c r="AD31" i="1"/>
  <c r="X31" i="1"/>
  <c r="V31" i="1"/>
  <c r="P31" i="1"/>
  <c r="N31" i="1"/>
  <c r="BN29" i="1"/>
  <c r="BT27" i="1"/>
  <c r="BR27" i="1"/>
  <c r="BP27" i="1"/>
  <c r="BN27" i="1"/>
  <c r="BL27" i="1"/>
  <c r="BJ27" i="1"/>
  <c r="BH27" i="1"/>
  <c r="BF27" i="1"/>
  <c r="BD27" i="1"/>
  <c r="BB27" i="1"/>
  <c r="AZ27" i="1"/>
  <c r="AX27" i="1"/>
  <c r="AV27" i="1"/>
  <c r="AT27" i="1"/>
  <c r="AR27" i="1"/>
  <c r="AP27" i="1"/>
  <c r="AN27" i="1"/>
  <c r="AL27" i="1"/>
  <c r="AJ27" i="1"/>
  <c r="AH27" i="1"/>
  <c r="AF27" i="1"/>
  <c r="AD27" i="1"/>
  <c r="AB27" i="1"/>
  <c r="Z27" i="1"/>
  <c r="X27" i="1"/>
  <c r="V27" i="1"/>
  <c r="T27" i="1"/>
  <c r="R27" i="1"/>
  <c r="P27" i="1"/>
  <c r="N27" i="1"/>
  <c r="L27" i="1"/>
  <c r="J27" i="1"/>
  <c r="BT26" i="1"/>
  <c r="BR26" i="1"/>
  <c r="BP26" i="1"/>
  <c r="BN26" i="1"/>
  <c r="BL26" i="1"/>
  <c r="BJ26" i="1"/>
  <c r="BH26" i="1"/>
  <c r="BF26" i="1"/>
  <c r="BD26" i="1"/>
  <c r="BB26" i="1"/>
  <c r="AZ26" i="1"/>
  <c r="AX26" i="1"/>
  <c r="AV26" i="1"/>
  <c r="AT26" i="1"/>
  <c r="AR26" i="1"/>
  <c r="AP26" i="1"/>
  <c r="AN26" i="1"/>
  <c r="AL26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/>
  <c r="J26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BN24" i="1"/>
  <c r="BN23" i="1"/>
  <c r="BN22" i="1"/>
  <c r="BN21" i="1"/>
  <c r="BT20" i="1"/>
  <c r="BR20" i="1"/>
  <c r="BP20" i="1"/>
  <c r="BN20" i="1"/>
  <c r="BL20" i="1"/>
  <c r="BJ20" i="1"/>
  <c r="BD20" i="1"/>
  <c r="BB20" i="1"/>
  <c r="AV20" i="1"/>
  <c r="AT20" i="1"/>
  <c r="AN20" i="1"/>
  <c r="AL20" i="1"/>
  <c r="AF20" i="1"/>
  <c r="AD20" i="1"/>
  <c r="X20" i="1"/>
  <c r="V20" i="1"/>
  <c r="P20" i="1"/>
  <c r="N20" i="1"/>
  <c r="BT19" i="1"/>
  <c r="BR19" i="1"/>
  <c r="BP19" i="1"/>
  <c r="BN19" i="1"/>
  <c r="BL19" i="1"/>
  <c r="BJ19" i="1"/>
  <c r="BD19" i="1"/>
  <c r="BB19" i="1"/>
  <c r="AV19" i="1"/>
  <c r="AT19" i="1"/>
  <c r="AN19" i="1"/>
  <c r="AL19" i="1"/>
  <c r="AF19" i="1"/>
  <c r="AD19" i="1"/>
  <c r="X19" i="1"/>
  <c r="V19" i="1"/>
  <c r="P19" i="1"/>
  <c r="N19" i="1"/>
  <c r="BN18" i="1"/>
  <c r="BT17" i="1"/>
  <c r="BR17" i="1"/>
  <c r="BP17" i="1"/>
  <c r="BN17" i="1"/>
  <c r="BL17" i="1"/>
  <c r="BJ17" i="1"/>
  <c r="BD17" i="1"/>
  <c r="BB17" i="1"/>
  <c r="AV17" i="1"/>
  <c r="AT17" i="1"/>
  <c r="AN17" i="1"/>
  <c r="AL17" i="1"/>
  <c r="AF17" i="1"/>
  <c r="AD17" i="1"/>
  <c r="X17" i="1"/>
  <c r="V17" i="1"/>
  <c r="P17" i="1"/>
  <c r="N17" i="1"/>
  <c r="BT16" i="1"/>
  <c r="BR16" i="1"/>
  <c r="BP16" i="1"/>
  <c r="BN16" i="1"/>
  <c r="BL16" i="1"/>
  <c r="BJ16" i="1"/>
  <c r="BD16" i="1"/>
  <c r="BB16" i="1"/>
  <c r="AV16" i="1"/>
  <c r="AT16" i="1"/>
  <c r="AN16" i="1"/>
  <c r="AL16" i="1"/>
  <c r="AF16" i="1"/>
  <c r="AD16" i="1"/>
  <c r="X16" i="1"/>
  <c r="V16" i="1"/>
  <c r="P16" i="1"/>
  <c r="N16" i="1"/>
  <c r="BT15" i="1"/>
  <c r="BR15" i="1"/>
  <c r="BP15" i="1"/>
  <c r="BN15" i="1"/>
  <c r="BL15" i="1"/>
  <c r="BJ15" i="1"/>
  <c r="BD15" i="1"/>
  <c r="BB15" i="1"/>
  <c r="AV15" i="1"/>
  <c r="AT15" i="1"/>
  <c r="AN15" i="1"/>
  <c r="AL15" i="1"/>
  <c r="AF15" i="1"/>
  <c r="AD15" i="1"/>
  <c r="X15" i="1"/>
  <c r="V15" i="1"/>
  <c r="P15" i="1"/>
  <c r="N15" i="1"/>
  <c r="BT14" i="1"/>
  <c r="BR14" i="1"/>
  <c r="BP14" i="1"/>
  <c r="BN14" i="1"/>
  <c r="BL14" i="1"/>
  <c r="BJ14" i="1"/>
  <c r="BD14" i="1"/>
  <c r="BB14" i="1"/>
  <c r="AV14" i="1"/>
  <c r="AT14" i="1"/>
  <c r="AN14" i="1"/>
  <c r="AL14" i="1"/>
  <c r="AF14" i="1"/>
  <c r="AD14" i="1"/>
  <c r="X14" i="1"/>
  <c r="V14" i="1"/>
  <c r="P14" i="1"/>
  <c r="N14" i="1"/>
  <c r="BT13" i="1"/>
  <c r="BR13" i="1"/>
  <c r="BP13" i="1"/>
  <c r="BN13" i="1"/>
  <c r="BL13" i="1"/>
  <c r="BJ13" i="1"/>
  <c r="BD13" i="1"/>
  <c r="BB13" i="1"/>
  <c r="AV13" i="1"/>
  <c r="AT13" i="1"/>
  <c r="AN13" i="1"/>
  <c r="AL13" i="1"/>
  <c r="AF13" i="1"/>
  <c r="AD13" i="1"/>
  <c r="X13" i="1"/>
  <c r="V13" i="1"/>
  <c r="P13" i="1"/>
  <c r="N13" i="1"/>
  <c r="BN12" i="1"/>
  <c r="BN11" i="1"/>
  <c r="BT9" i="1"/>
  <c r="BR9" i="1"/>
  <c r="BP9" i="1"/>
  <c r="BN9" i="1"/>
  <c r="BL9" i="1"/>
  <c r="BJ9" i="1"/>
  <c r="BD9" i="1"/>
  <c r="BB9" i="1"/>
  <c r="AV9" i="1"/>
  <c r="AT9" i="1"/>
  <c r="AN9" i="1"/>
  <c r="AL9" i="1"/>
  <c r="AF9" i="1"/>
  <c r="AD9" i="1"/>
  <c r="X9" i="1"/>
  <c r="V9" i="1"/>
  <c r="P9" i="1"/>
  <c r="N9" i="1"/>
  <c r="BT8" i="1"/>
  <c r="BR8" i="1"/>
  <c r="BP8" i="1"/>
  <c r="BN8" i="1"/>
  <c r="BL8" i="1"/>
  <c r="BJ8" i="1"/>
  <c r="BD8" i="1"/>
  <c r="BB8" i="1"/>
  <c r="AV8" i="1"/>
  <c r="AT8" i="1"/>
  <c r="AN8" i="1"/>
  <c r="AL8" i="1"/>
  <c r="AF8" i="1"/>
  <c r="AD8" i="1"/>
  <c r="X8" i="1"/>
  <c r="V8" i="1"/>
  <c r="P8" i="1"/>
  <c r="N8" i="1"/>
  <c r="BT7" i="1"/>
  <c r="BR7" i="1"/>
  <c r="BP7" i="1"/>
  <c r="BN7" i="1"/>
  <c r="BL7" i="1"/>
  <c r="BJ7" i="1"/>
  <c r="BD7" i="1"/>
  <c r="BB7" i="1"/>
  <c r="AV7" i="1"/>
  <c r="AT7" i="1"/>
  <c r="AN7" i="1"/>
  <c r="AL7" i="1"/>
  <c r="AF7" i="1"/>
  <c r="AD7" i="1"/>
  <c r="X7" i="1"/>
  <c r="V7" i="1"/>
  <c r="P7" i="1"/>
  <c r="N7" i="1"/>
  <c r="BN6" i="1"/>
  <c r="BN5" i="1"/>
</calcChain>
</file>

<file path=xl/sharedStrings.xml><?xml version="1.0" encoding="utf-8"?>
<sst xmlns="http://schemas.openxmlformats.org/spreadsheetml/2006/main" count="279" uniqueCount="258">
  <si>
    <t>TOTAL</t>
  </si>
  <si>
    <t>Jan 23</t>
  </si>
  <si>
    <t>Budget</t>
  </si>
  <si>
    <t>$ Over Budget</t>
  </si>
  <si>
    <t>% of Budget</t>
  </si>
  <si>
    <t>Feb 23</t>
  </si>
  <si>
    <t>Mar 23</t>
  </si>
  <si>
    <t>Apr 23</t>
  </si>
  <si>
    <t>May 23</t>
  </si>
  <si>
    <t>Jun 23</t>
  </si>
  <si>
    <t>Jul 23</t>
  </si>
  <si>
    <t>Jan - Jul 23</t>
  </si>
  <si>
    <t>Ordinary Income/Expense</t>
  </si>
  <si>
    <t>Income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</si>
  <si>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</si>
  <si>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</si>
  <si>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</si>
  <si>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</si>
  <si>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</si>
  <si>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</si>
  <si>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</si>
  <si>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</si>
  <si>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4105 · Tax-Vehicle/Apparatus Fund %</t>
  </si>
  <si>
    <t>4110 · Real Estate Tax</t>
  </si>
  <si>
    <t>4115 · SOT</t>
  </si>
  <si>
    <t>4120 · Tax-Pension %</t>
  </si>
  <si>
    <t>4121 · SOT-Pension %</t>
  </si>
  <si>
    <t>4130 · Current Interest</t>
  </si>
  <si>
    <t>4176 · Prior Year Refund/Abate</t>
  </si>
  <si>
    <t>4155 · Other/RAR Impact Reduction</t>
  </si>
  <si>
    <t>4116 · TIF</t>
  </si>
  <si>
    <t>4122 · TIF-Pension %</t>
  </si>
  <si>
    <t>4170 · Prior Year Abatement</t>
  </si>
  <si>
    <t>4100 · Tax Rev - Other</t>
  </si>
  <si>
    <t>Total 4100 · Tax Rev</t>
  </si>
  <si>
    <t>Total Income</t>
  </si>
  <si>
    <t>Gross Profit</t>
  </si>
  <si>
    <t>Expense</t>
  </si>
  <si>
    <t>66900 · Reconciliation Discrepancies</t>
  </si>
  <si>
    <t>9000 · CAPITAL OUTLAY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</si>
  <si>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</si>
  <si>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</si>
  <si>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</si>
  <si>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</si>
  <si>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</si>
  <si>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</si>
  <si>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</si>
  <si>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</si>
  <si>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</si>
  <si>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</si>
  <si>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</si>
  <si>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</si>
  <si>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</si>
  <si>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</si>
  <si>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</si>
  <si>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</si>
  <si>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</si>
  <si>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</si>
  <si>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</si>
  <si>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</si>
  <si>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</si>
  <si>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</si>
  <si>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</si>
  <si>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</si>
  <si>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</si>
  <si>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</si>
  <si>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</si>
  <si>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</si>
  <si>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</si>
  <si>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</si>
  <si>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</si>
  <si>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</si>
  <si>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</si>
  <si>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</si>
  <si>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</si>
  <si>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</si>
  <si>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</si>
  <si>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</si>
  <si>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</si>
  <si>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</si>
  <si>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</si>
  <si>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</si>
  <si>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</si>
  <si>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6410 · Chief - Other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</si>
  <si>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</si>
  <si>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</si>
  <si>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</si>
  <si>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</si>
  <si>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</si>
  <si>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</si>
  <si>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</si>
  <si>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</si>
  <si>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</si>
  <si>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</si>
  <si>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</si>
  <si>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</si>
  <si>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</si>
  <si>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</si>
  <si>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6464 · Backfill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</si>
  <si>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</si>
  <si>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</si>
  <si>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</si>
  <si>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</si>
  <si>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</si>
  <si>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</si>
  <si>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</si>
  <si>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</si>
  <si>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</si>
  <si>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</si>
  <si>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</si>
  <si>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</si>
  <si>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</si>
  <si>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</si>
  <si>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</si>
  <si>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</si>
  <si>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</si>
  <si>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</si>
  <si>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</si>
  <si>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</si>
  <si>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</si>
  <si>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</si>
  <si>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</si>
  <si>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</si>
  <si>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</si>
  <si>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</si>
  <si>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</si>
  <si>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</si>
  <si>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</si>
  <si>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</si>
  <si>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</si>
  <si>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</si>
  <si>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</si>
  <si>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</si>
  <si>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</si>
  <si>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</si>
  <si>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</si>
  <si>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</si>
  <si>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</si>
  <si>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</si>
  <si>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</si>
  <si>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</si>
  <si>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</si>
  <si>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</si>
  <si>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</si>
  <si>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</si>
  <si>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</si>
  <si>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</si>
  <si>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</si>
  <si>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</si>
  <si>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</si>
  <si>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</si>
  <si>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</si>
  <si>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</si>
  <si>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</si>
  <si>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</si>
  <si>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</si>
  <si>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</si>
  <si>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</si>
  <si>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</si>
  <si>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</si>
  <si>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</si>
  <si>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</si>
  <si>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</si>
  <si>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</si>
  <si>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</si>
  <si>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</si>
  <si>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</si>
  <si>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</si>
  <si>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</si>
  <si>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</si>
  <si>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</si>
  <si>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</si>
  <si>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</si>
  <si>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5601 Engine 1</t>
  </si>
  <si>
    <t>5617-Ladder Truck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</si>
  <si>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</si>
  <si>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</si>
  <si>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</si>
  <si>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</si>
  <si>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</si>
  <si>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</si>
  <si>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5640-Tanker</t>
  </si>
  <si>
    <t>5641 Tanker 1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</si>
  <si>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</si>
  <si>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</si>
  <si>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</si>
  <si>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</si>
  <si>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</si>
  <si>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</si>
  <si>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</si>
  <si>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</si>
  <si>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</si>
  <si>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</si>
  <si>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</si>
  <si>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</si>
  <si>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</si>
  <si>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</si>
  <si>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</si>
  <si>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</si>
  <si>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</si>
  <si>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</si>
  <si>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</si>
  <si>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</si>
  <si>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</si>
  <si>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</si>
  <si>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</si>
  <si>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</si>
  <si>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</si>
  <si>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</si>
  <si>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</si>
  <si>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</si>
  <si>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</si>
  <si>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</si>
  <si>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</si>
  <si>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</si>
  <si>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</si>
  <si>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</si>
  <si>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</si>
  <si>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6899 · Training Center Usage Fees</t>
  </si>
  <si>
    <t>Fire Training - Other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</si>
  <si>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</si>
  <si>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</si>
  <si>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</si>
  <si>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</si>
  <si>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</si>
  <si>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</si>
  <si>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</si>
  <si>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</si>
  <si>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</si>
  <si>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FFSDP Grant</t>
  </si>
  <si>
    <t>Total 4200 · Grant Income</t>
  </si>
  <si>
    <t>4300 · Other Income</t>
  </si>
  <si>
    <t>4310 · Fire Inspection Billing</t>
  </si>
  <si>
    <t>4400 · Wildland Fire Fighting Reimburs</t>
  </si>
  <si>
    <t>4410 · Wildland Labor Volunteer</t>
  </si>
  <si>
    <t>4420 · Wildland Fire Staff</t>
  </si>
  <si>
    <t>4430 · Wildland Exp Reimb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</si>
  <si>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</si>
  <si>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</si>
  <si>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</si>
  <si>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</si>
  <si>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</si>
  <si>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AFG Expense</t>
  </si>
  <si>
    <t>Total 8200 · Grant Expenses</t>
  </si>
  <si>
    <t>8300 · Other Expenses</t>
  </si>
  <si>
    <t>8400 · Wild Fire</t>
  </si>
  <si>
    <t>8420 · Wildland Fire Fighting-Payroll</t>
  </si>
  <si>
    <t>Total 8400 · Wild Fire</t>
  </si>
  <si>
    <t>8300 · Other Expenses - Other</t>
  </si>
  <si>
    <t>Total 8300 · Other Expenses</t>
  </si>
  <si>
    <t>Reserve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</si>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</sst>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4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49" fontId="3" fillId="0" borderId="0" xfId="0" applyNumberFormat="1" applyFont="1"/>
    <xf numFmtId="164" fontId="3" fillId="0" borderId="6" xfId="0" applyNumberFormat="1" applyFont="1" applyBorder="1"/>
    <xf numFmtId="165" fontId="3" fillId="0" borderId="6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C8DBFE3-1524-B3AA-7439-B89769DFD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72F6F-A8EF-4C6A-A098-3AD012E13DCD}">
  <sheetPr codeName="Sheet1"/>
  <dimension ref="A1:BT249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25" customWidth="1"/>
    <col min="9" max="9" width="27.7265625" style="25" customWidth="1"/>
    <col min="10" max="10" width="8.54296875" style="26" bestFit="1" customWidth="1"/>
    <col min="11" max="11" width="2.1796875" style="26" customWidth="1"/>
    <col min="12" max="12" width="9.26953125" style="26" bestFit="1" customWidth="1"/>
    <col min="13" max="13" width="2.1796875" style="26" customWidth="1"/>
    <col min="14" max="14" width="10.7265625" style="26" bestFit="1" customWidth="1"/>
    <col min="15" max="15" width="2.1796875" style="26" customWidth="1"/>
    <col min="16" max="16" width="9.453125" style="26" bestFit="1" customWidth="1"/>
    <col min="17" max="17" width="2.1796875" style="26" customWidth="1"/>
    <col min="18" max="18" width="8.08984375" style="26" bestFit="1" customWidth="1"/>
    <col min="19" max="19" width="2.1796875" style="26" customWidth="1"/>
    <col min="20" max="20" width="5.90625" style="26" bestFit="1" customWidth="1"/>
    <col min="21" max="21" width="2.1796875" style="26" customWidth="1"/>
    <col min="22" max="22" width="10.7265625" style="26" bestFit="1" customWidth="1"/>
    <col min="23" max="23" width="2.1796875" style="26" customWidth="1"/>
    <col min="24" max="24" width="9.453125" style="26" bestFit="1" customWidth="1"/>
    <col min="25" max="25" width="2.1796875" style="26" customWidth="1"/>
    <col min="26" max="26" width="8.08984375" style="26" bestFit="1" customWidth="1"/>
    <col min="27" max="27" width="2.1796875" style="26" customWidth="1"/>
    <col min="28" max="28" width="5.90625" style="26" bestFit="1" customWidth="1"/>
    <col min="29" max="29" width="2.1796875" style="26" customWidth="1"/>
    <col min="30" max="30" width="10.7265625" style="26" bestFit="1" customWidth="1"/>
    <col min="31" max="31" width="2.1796875" style="26" customWidth="1"/>
    <col min="32" max="32" width="9.453125" style="26" bestFit="1" customWidth="1"/>
    <col min="33" max="33" width="2.1796875" style="26" customWidth="1"/>
    <col min="34" max="34" width="7.7265625" style="26" bestFit="1" customWidth="1"/>
    <col min="35" max="35" width="2.1796875" style="26" customWidth="1"/>
    <col min="36" max="36" width="5.90625" style="26" bestFit="1" customWidth="1"/>
    <col min="37" max="37" width="2.1796875" style="26" customWidth="1"/>
    <col min="38" max="38" width="10.7265625" style="26" bestFit="1" customWidth="1"/>
    <col min="39" max="39" width="2.1796875" style="26" customWidth="1"/>
    <col min="40" max="40" width="9.453125" style="26" bestFit="1" customWidth="1"/>
    <col min="41" max="41" width="2.1796875" style="26" customWidth="1"/>
    <col min="42" max="42" width="8.08984375" style="26" bestFit="1" customWidth="1"/>
    <col min="43" max="43" width="2.1796875" style="26" customWidth="1"/>
    <col min="44" max="44" width="5.90625" style="26" bestFit="1" customWidth="1"/>
    <col min="45" max="45" width="2.1796875" style="26" customWidth="1"/>
    <col min="46" max="46" width="10.7265625" style="26" bestFit="1" customWidth="1"/>
    <col min="47" max="47" width="2.1796875" style="26" customWidth="1"/>
    <col min="48" max="48" width="9.453125" style="26" bestFit="1" customWidth="1"/>
    <col min="49" max="49" width="2.1796875" style="26" customWidth="1"/>
    <col min="50" max="50" width="8.08984375" style="26" bestFit="1" customWidth="1"/>
    <col min="51" max="51" width="2.1796875" style="26" customWidth="1"/>
    <col min="52" max="52" width="5.90625" style="26" bestFit="1" customWidth="1"/>
    <col min="53" max="53" width="2.1796875" style="26" customWidth="1"/>
    <col min="54" max="54" width="10.7265625" style="26" bestFit="1" customWidth="1"/>
    <col min="55" max="55" width="2.1796875" style="26" customWidth="1"/>
    <col min="56" max="56" width="9.453125" style="26" bestFit="1" customWidth="1"/>
    <col min="57" max="57" width="2.1796875" style="26" customWidth="1"/>
    <col min="58" max="58" width="8.08984375" style="26" bestFit="1" customWidth="1"/>
    <col min="59" max="59" width="2.1796875" style="26" customWidth="1"/>
    <col min="60" max="60" width="5.90625" style="26" bestFit="1" customWidth="1"/>
    <col min="61" max="61" width="2.1796875" style="26" customWidth="1"/>
    <col min="62" max="62" width="10.7265625" style="26" bestFit="1" customWidth="1"/>
    <col min="63" max="63" width="2.1796875" style="26" customWidth="1"/>
    <col min="64" max="64" width="9.453125" style="26" bestFit="1" customWidth="1"/>
    <col min="65" max="65" width="2.1796875" style="26" customWidth="1"/>
    <col min="66" max="66" width="9.26953125" style="26" bestFit="1" customWidth="1"/>
    <col min="67" max="67" width="2.1796875" style="26" customWidth="1"/>
    <col min="68" max="68" width="9.26953125" style="26" bestFit="1" customWidth="1"/>
    <col min="69" max="69" width="2.1796875" style="26" customWidth="1"/>
    <col min="70" max="70" width="10.7265625" style="26" bestFit="1" customWidth="1"/>
    <col min="71" max="71" width="2.1796875" style="26" customWidth="1"/>
    <col min="72" max="72" width="9.453125" style="26" bestFit="1" customWidth="1"/>
  </cols>
  <sheetData>
    <row r="1" spans="1:72" ht="15" thickBot="1" x14ac:dyDescent="0.4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4"/>
      <c r="M1" s="3"/>
      <c r="N1" s="4"/>
      <c r="O1" s="3"/>
      <c r="P1" s="4"/>
      <c r="Q1" s="1"/>
      <c r="R1" s="4"/>
      <c r="S1" s="3"/>
      <c r="T1" s="4"/>
      <c r="U1" s="3"/>
      <c r="V1" s="4"/>
      <c r="W1" s="3"/>
      <c r="X1" s="4"/>
      <c r="Y1" s="1"/>
      <c r="Z1" s="4"/>
      <c r="AA1" s="3"/>
      <c r="AB1" s="4"/>
      <c r="AC1" s="3"/>
      <c r="AD1" s="4"/>
      <c r="AE1" s="3"/>
      <c r="AF1" s="4"/>
      <c r="AG1" s="1"/>
      <c r="AH1" s="4"/>
      <c r="AI1" s="3"/>
      <c r="AJ1" s="4"/>
      <c r="AK1" s="3"/>
      <c r="AL1" s="4"/>
      <c r="AM1" s="3"/>
      <c r="AN1" s="4"/>
      <c r="AO1" s="1"/>
      <c r="AP1" s="4"/>
      <c r="AQ1" s="3"/>
      <c r="AR1" s="4"/>
      <c r="AS1" s="3"/>
      <c r="AT1" s="4"/>
      <c r="AU1" s="3"/>
      <c r="AV1" s="4"/>
      <c r="AW1" s="1"/>
      <c r="AX1" s="4"/>
      <c r="AY1" s="3"/>
      <c r="AZ1" s="4"/>
      <c r="BA1" s="3"/>
      <c r="BB1" s="4"/>
      <c r="BC1" s="3"/>
      <c r="BD1" s="4"/>
      <c r="BE1" s="1"/>
      <c r="BF1" s="4"/>
      <c r="BG1" s="3"/>
      <c r="BH1" s="4"/>
      <c r="BI1" s="3"/>
      <c r="BJ1" s="4"/>
      <c r="BK1" s="3"/>
      <c r="BL1" s="4"/>
      <c r="BM1" s="1"/>
      <c r="BN1" s="5" t="s">
        <v>0</v>
      </c>
      <c r="BO1" s="3"/>
      <c r="BP1" s="4"/>
      <c r="BQ1" s="3"/>
      <c r="BR1" s="4"/>
      <c r="BS1" s="3"/>
      <c r="BT1" s="4"/>
    </row>
    <row r="2" spans="1:72" s="24" customFormat="1" ht="15.5" thickTop="1" thickBot="1" x14ac:dyDescent="0.4">
      <c r="A2" s="21"/>
      <c r="B2" s="21"/>
      <c r="C2" s="21"/>
      <c r="D2" s="21"/>
      <c r="E2" s="21"/>
      <c r="F2" s="21"/>
      <c r="G2" s="21"/>
      <c r="H2" s="21"/>
      <c r="I2" s="21"/>
      <c r="J2" s="22" t="s">
        <v>1</v>
      </c>
      <c r="K2" s="23"/>
      <c r="L2" s="22" t="s">
        <v>2</v>
      </c>
      <c r="M2" s="23"/>
      <c r="N2" s="22" t="s">
        <v>3</v>
      </c>
      <c r="O2" s="23"/>
      <c r="P2" s="22" t="s">
        <v>4</v>
      </c>
      <c r="Q2" s="23"/>
      <c r="R2" s="22" t="s">
        <v>5</v>
      </c>
      <c r="S2" s="23"/>
      <c r="T2" s="22" t="s">
        <v>2</v>
      </c>
      <c r="U2" s="23"/>
      <c r="V2" s="22" t="s">
        <v>3</v>
      </c>
      <c r="W2" s="23"/>
      <c r="X2" s="22" t="s">
        <v>4</v>
      </c>
      <c r="Y2" s="23"/>
      <c r="Z2" s="22" t="s">
        <v>6</v>
      </c>
      <c r="AA2" s="23"/>
      <c r="AB2" s="22" t="s">
        <v>2</v>
      </c>
      <c r="AC2" s="23"/>
      <c r="AD2" s="22" t="s">
        <v>3</v>
      </c>
      <c r="AE2" s="23"/>
      <c r="AF2" s="22" t="s">
        <v>4</v>
      </c>
      <c r="AG2" s="23"/>
      <c r="AH2" s="22" t="s">
        <v>7</v>
      </c>
      <c r="AI2" s="23"/>
      <c r="AJ2" s="22" t="s">
        <v>2</v>
      </c>
      <c r="AK2" s="23"/>
      <c r="AL2" s="22" t="s">
        <v>3</v>
      </c>
      <c r="AM2" s="23"/>
      <c r="AN2" s="22" t="s">
        <v>4</v>
      </c>
      <c r="AO2" s="23"/>
      <c r="AP2" s="22" t="s">
        <v>8</v>
      </c>
      <c r="AQ2" s="23"/>
      <c r="AR2" s="22" t="s">
        <v>2</v>
      </c>
      <c r="AS2" s="23"/>
      <c r="AT2" s="22" t="s">
        <v>3</v>
      </c>
      <c r="AU2" s="23"/>
      <c r="AV2" s="22" t="s">
        <v>4</v>
      </c>
      <c r="AW2" s="23"/>
      <c r="AX2" s="22" t="s">
        <v>9</v>
      </c>
      <c r="AY2" s="23"/>
      <c r="AZ2" s="22" t="s">
        <v>2</v>
      </c>
      <c r="BA2" s="23"/>
      <c r="BB2" s="22" t="s">
        <v>3</v>
      </c>
      <c r="BC2" s="23"/>
      <c r="BD2" s="22" t="s">
        <v>4</v>
      </c>
      <c r="BE2" s="23"/>
      <c r="BF2" s="22" t="s">
        <v>10</v>
      </c>
      <c r="BG2" s="23"/>
      <c r="BH2" s="22" t="s">
        <v>2</v>
      </c>
      <c r="BI2" s="23"/>
      <c r="BJ2" s="22" t="s">
        <v>3</v>
      </c>
      <c r="BK2" s="23"/>
      <c r="BL2" s="22" t="s">
        <v>4</v>
      </c>
      <c r="BM2" s="23"/>
      <c r="BN2" s="22" t="s">
        <v>11</v>
      </c>
      <c r="BO2" s="23"/>
      <c r="BP2" s="22" t="s">
        <v>2</v>
      </c>
      <c r="BQ2" s="23"/>
      <c r="BR2" s="22" t="s">
        <v>3</v>
      </c>
      <c r="BS2" s="23"/>
      <c r="BT2" s="22" t="s">
        <v>4</v>
      </c>
    </row>
    <row r="3" spans="1:72" ht="15" thickTop="1" x14ac:dyDescent="0.35">
      <c r="A3" s="2"/>
      <c r="B3" s="2" t="s">
        <v>12</v>
      </c>
      <c r="C3" s="2"/>
      <c r="D3" s="2"/>
      <c r="E3" s="2"/>
      <c r="F3" s="2"/>
      <c r="G3" s="2"/>
      <c r="H3" s="2"/>
      <c r="I3" s="2"/>
      <c r="J3" s="6"/>
      <c r="K3" s="7"/>
      <c r="L3" s="6"/>
      <c r="M3" s="7"/>
      <c r="N3" s="6"/>
      <c r="O3" s="7"/>
      <c r="P3" s="8"/>
      <c r="Q3" s="7"/>
      <c r="R3" s="6"/>
      <c r="S3" s="7"/>
      <c r="T3" s="6"/>
      <c r="U3" s="7"/>
      <c r="V3" s="6"/>
      <c r="W3" s="7"/>
      <c r="X3" s="8"/>
      <c r="Y3" s="7"/>
      <c r="Z3" s="6"/>
      <c r="AA3" s="7"/>
      <c r="AB3" s="6"/>
      <c r="AC3" s="7"/>
      <c r="AD3" s="6"/>
      <c r="AE3" s="7"/>
      <c r="AF3" s="8"/>
      <c r="AG3" s="7"/>
      <c r="AH3" s="6"/>
      <c r="AI3" s="7"/>
      <c r="AJ3" s="6"/>
      <c r="AK3" s="7"/>
      <c r="AL3" s="6"/>
      <c r="AM3" s="7"/>
      <c r="AN3" s="8"/>
      <c r="AO3" s="7"/>
      <c r="AP3" s="6"/>
      <c r="AQ3" s="7"/>
      <c r="AR3" s="6"/>
      <c r="AS3" s="7"/>
      <c r="AT3" s="6"/>
      <c r="AU3" s="7"/>
      <c r="AV3" s="8"/>
      <c r="AW3" s="7"/>
      <c r="AX3" s="6"/>
      <c r="AY3" s="7"/>
      <c r="AZ3" s="6"/>
      <c r="BA3" s="7"/>
      <c r="BB3" s="6"/>
      <c r="BC3" s="7"/>
      <c r="BD3" s="8"/>
      <c r="BE3" s="7"/>
      <c r="BF3" s="6"/>
      <c r="BG3" s="7"/>
      <c r="BH3" s="6"/>
      <c r="BI3" s="7"/>
      <c r="BJ3" s="6"/>
      <c r="BK3" s="7"/>
      <c r="BL3" s="8"/>
      <c r="BM3" s="7"/>
      <c r="BN3" s="6"/>
      <c r="BO3" s="7"/>
      <c r="BP3" s="6"/>
      <c r="BQ3" s="7"/>
      <c r="BR3" s="6"/>
      <c r="BS3" s="7"/>
      <c r="BT3" s="8"/>
    </row>
    <row r="4" spans="1:72" x14ac:dyDescent="0.35">
      <c r="A4" s="2"/>
      <c r="B4" s="2"/>
      <c r="C4" s="2"/>
      <c r="D4" s="2" t="s">
        <v>13</v>
      </c>
      <c r="E4" s="2"/>
      <c r="F4" s="2"/>
      <c r="G4" s="2"/>
      <c r="H4" s="2"/>
      <c r="I4" s="2"/>
      <c r="J4" s="6"/>
      <c r="K4" s="7"/>
      <c r="L4" s="6"/>
      <c r="M4" s="7"/>
      <c r="N4" s="6"/>
      <c r="O4" s="7"/>
      <c r="P4" s="8"/>
      <c r="Q4" s="7"/>
      <c r="R4" s="6"/>
      <c r="S4" s="7"/>
      <c r="T4" s="6"/>
      <c r="U4" s="7"/>
      <c r="V4" s="6"/>
      <c r="W4" s="7"/>
      <c r="X4" s="8"/>
      <c r="Y4" s="7"/>
      <c r="Z4" s="6"/>
      <c r="AA4" s="7"/>
      <c r="AB4" s="6"/>
      <c r="AC4" s="7"/>
      <c r="AD4" s="6"/>
      <c r="AE4" s="7"/>
      <c r="AF4" s="8"/>
      <c r="AG4" s="7"/>
      <c r="AH4" s="6"/>
      <c r="AI4" s="7"/>
      <c r="AJ4" s="6"/>
      <c r="AK4" s="7"/>
      <c r="AL4" s="6"/>
      <c r="AM4" s="7"/>
      <c r="AN4" s="8"/>
      <c r="AO4" s="7"/>
      <c r="AP4" s="6"/>
      <c r="AQ4" s="7"/>
      <c r="AR4" s="6"/>
      <c r="AS4" s="7"/>
      <c r="AT4" s="6"/>
      <c r="AU4" s="7"/>
      <c r="AV4" s="8"/>
      <c r="AW4" s="7"/>
      <c r="AX4" s="6"/>
      <c r="AY4" s="7"/>
      <c r="AZ4" s="6"/>
      <c r="BA4" s="7"/>
      <c r="BB4" s="6"/>
      <c r="BC4" s="7"/>
      <c r="BD4" s="8"/>
      <c r="BE4" s="7"/>
      <c r="BF4" s="6"/>
      <c r="BG4" s="7"/>
      <c r="BH4" s="6"/>
      <c r="BI4" s="7"/>
      <c r="BJ4" s="6"/>
      <c r="BK4" s="7"/>
      <c r="BL4" s="8"/>
      <c r="BM4" s="7"/>
      <c r="BN4" s="6"/>
      <c r="BO4" s="7"/>
      <c r="BP4" s="6"/>
      <c r="BQ4" s="7"/>
      <c r="BR4" s="6"/>
      <c r="BS4" s="7"/>
      <c r="BT4" s="8"/>
    </row>
    <row r="5" spans="1:72" x14ac:dyDescent="0.35">
      <c r="A5" s="2"/>
      <c r="B5" s="2"/>
      <c r="C5" s="2"/>
      <c r="D5" s="2"/>
      <c r="E5" s="2" t="s">
        <v>14</v>
      </c>
      <c r="F5" s="2"/>
      <c r="G5" s="2"/>
      <c r="H5" s="2"/>
      <c r="I5" s="2"/>
      <c r="J5" s="6">
        <v>0</v>
      </c>
      <c r="K5" s="7"/>
      <c r="L5" s="6"/>
      <c r="M5" s="7"/>
      <c r="N5" s="6"/>
      <c r="O5" s="7"/>
      <c r="P5" s="8"/>
      <c r="Q5" s="7"/>
      <c r="R5" s="6">
        <v>0</v>
      </c>
      <c r="S5" s="7"/>
      <c r="T5" s="6"/>
      <c r="U5" s="7"/>
      <c r="V5" s="6"/>
      <c r="W5" s="7"/>
      <c r="X5" s="8"/>
      <c r="Y5" s="7"/>
      <c r="Z5" s="6">
        <v>4300</v>
      </c>
      <c r="AA5" s="7"/>
      <c r="AB5" s="6"/>
      <c r="AC5" s="7"/>
      <c r="AD5" s="6"/>
      <c r="AE5" s="7"/>
      <c r="AF5" s="8"/>
      <c r="AG5" s="7"/>
      <c r="AH5" s="6">
        <v>0</v>
      </c>
      <c r="AI5" s="7"/>
      <c r="AJ5" s="6"/>
      <c r="AK5" s="7"/>
      <c r="AL5" s="6"/>
      <c r="AM5" s="7"/>
      <c r="AN5" s="8"/>
      <c r="AO5" s="7"/>
      <c r="AP5" s="6">
        <v>105</v>
      </c>
      <c r="AQ5" s="7"/>
      <c r="AR5" s="6"/>
      <c r="AS5" s="7"/>
      <c r="AT5" s="6"/>
      <c r="AU5" s="7"/>
      <c r="AV5" s="8"/>
      <c r="AW5" s="7"/>
      <c r="AX5" s="6">
        <v>831.4</v>
      </c>
      <c r="AY5" s="7"/>
      <c r="AZ5" s="6"/>
      <c r="BA5" s="7"/>
      <c r="BB5" s="6"/>
      <c r="BC5" s="7"/>
      <c r="BD5" s="8"/>
      <c r="BE5" s="7"/>
      <c r="BF5" s="6">
        <v>282.32</v>
      </c>
      <c r="BG5" s="7"/>
      <c r="BH5" s="6"/>
      <c r="BI5" s="7"/>
      <c r="BJ5" s="6"/>
      <c r="BK5" s="7"/>
      <c r="BL5" s="8"/>
      <c r="BM5" s="7"/>
      <c r="BN5" s="6">
        <f>ROUND(J5+R5+Z5+AH5+AP5+AX5+BF5,5)</f>
        <v>5518.72</v>
      </c>
      <c r="BO5" s="7"/>
      <c r="BP5" s="6"/>
      <c r="BQ5" s="7"/>
      <c r="BR5" s="6"/>
      <c r="BS5" s="7"/>
      <c r="BT5" s="8"/>
    </row>
    <row r="6" spans="1:72" x14ac:dyDescent="0.35">
      <c r="A6" s="2"/>
      <c r="B6" s="2"/>
      <c r="C6" s="2"/>
      <c r="D6" s="2"/>
      <c r="E6" s="2" t="s">
        <v>15</v>
      </c>
      <c r="F6" s="2"/>
      <c r="G6" s="2"/>
      <c r="H6" s="2"/>
      <c r="I6" s="2"/>
      <c r="J6" s="6">
        <v>0</v>
      </c>
      <c r="K6" s="7"/>
      <c r="L6" s="6"/>
      <c r="M6" s="7"/>
      <c r="N6" s="6"/>
      <c r="O6" s="7"/>
      <c r="P6" s="8"/>
      <c r="Q6" s="7"/>
      <c r="R6" s="6">
        <v>0</v>
      </c>
      <c r="S6" s="7"/>
      <c r="T6" s="6"/>
      <c r="U6" s="7"/>
      <c r="V6" s="6"/>
      <c r="W6" s="7"/>
      <c r="X6" s="8"/>
      <c r="Y6" s="7"/>
      <c r="Z6" s="6">
        <v>0</v>
      </c>
      <c r="AA6" s="7"/>
      <c r="AB6" s="6"/>
      <c r="AC6" s="7"/>
      <c r="AD6" s="6"/>
      <c r="AE6" s="7"/>
      <c r="AF6" s="8"/>
      <c r="AG6" s="7"/>
      <c r="AH6" s="6">
        <v>0</v>
      </c>
      <c r="AI6" s="7"/>
      <c r="AJ6" s="6"/>
      <c r="AK6" s="7"/>
      <c r="AL6" s="6"/>
      <c r="AM6" s="7"/>
      <c r="AN6" s="8"/>
      <c r="AO6" s="7"/>
      <c r="AP6" s="6">
        <v>-2500</v>
      </c>
      <c r="AQ6" s="7"/>
      <c r="AR6" s="6"/>
      <c r="AS6" s="7"/>
      <c r="AT6" s="6"/>
      <c r="AU6" s="7"/>
      <c r="AV6" s="8"/>
      <c r="AW6" s="7"/>
      <c r="AX6" s="6">
        <v>0</v>
      </c>
      <c r="AY6" s="7"/>
      <c r="AZ6" s="6"/>
      <c r="BA6" s="7"/>
      <c r="BB6" s="6"/>
      <c r="BC6" s="7"/>
      <c r="BD6" s="8"/>
      <c r="BE6" s="7"/>
      <c r="BF6" s="6">
        <v>0</v>
      </c>
      <c r="BG6" s="7"/>
      <c r="BH6" s="6"/>
      <c r="BI6" s="7"/>
      <c r="BJ6" s="6"/>
      <c r="BK6" s="7"/>
      <c r="BL6" s="8"/>
      <c r="BM6" s="7"/>
      <c r="BN6" s="6">
        <f>ROUND(J6+R6+Z6+AH6+AP6+AX6+BF6,5)</f>
        <v>-2500</v>
      </c>
      <c r="BO6" s="7"/>
      <c r="BP6" s="6"/>
      <c r="BQ6" s="7"/>
      <c r="BR6" s="6"/>
      <c r="BS6" s="7"/>
      <c r="BT6" s="8"/>
    </row>
    <row r="7" spans="1:72" x14ac:dyDescent="0.35">
      <c r="A7" s="2"/>
      <c r="B7" s="2"/>
      <c r="C7" s="2"/>
      <c r="D7" s="2"/>
      <c r="E7" s="2" t="s">
        <v>16</v>
      </c>
      <c r="F7" s="2"/>
      <c r="G7" s="2"/>
      <c r="H7" s="2"/>
      <c r="I7" s="2"/>
      <c r="J7" s="6">
        <v>0</v>
      </c>
      <c r="K7" s="7"/>
      <c r="L7" s="6">
        <v>26688.5</v>
      </c>
      <c r="M7" s="7"/>
      <c r="N7" s="6">
        <f>ROUND((J7-L7),5)</f>
        <v>-26688.5</v>
      </c>
      <c r="O7" s="7"/>
      <c r="P7" s="8">
        <f>ROUND(IF(L7=0, IF(J7=0, 0, 1), J7/L7),5)</f>
        <v>0</v>
      </c>
      <c r="Q7" s="7"/>
      <c r="R7" s="6">
        <v>0</v>
      </c>
      <c r="S7" s="7"/>
      <c r="T7" s="6">
        <v>0</v>
      </c>
      <c r="U7" s="7"/>
      <c r="V7" s="6">
        <f>ROUND((R7-T7),5)</f>
        <v>0</v>
      </c>
      <c r="W7" s="7"/>
      <c r="X7" s="8">
        <f>ROUND(IF(T7=0, IF(R7=0, 0, 1), R7/T7),5)</f>
        <v>0</v>
      </c>
      <c r="Y7" s="7"/>
      <c r="Z7" s="6">
        <v>0</v>
      </c>
      <c r="AA7" s="7"/>
      <c r="AB7" s="6">
        <v>0</v>
      </c>
      <c r="AC7" s="7"/>
      <c r="AD7" s="6">
        <f>ROUND((Z7-AB7),5)</f>
        <v>0</v>
      </c>
      <c r="AE7" s="7"/>
      <c r="AF7" s="8">
        <f>ROUND(IF(AB7=0, IF(Z7=0, 0, 1), Z7/AB7),5)</f>
        <v>0</v>
      </c>
      <c r="AG7" s="7"/>
      <c r="AH7" s="6">
        <v>0</v>
      </c>
      <c r="AI7" s="7"/>
      <c r="AJ7" s="6">
        <v>0</v>
      </c>
      <c r="AK7" s="7"/>
      <c r="AL7" s="6">
        <f>ROUND((AH7-AJ7),5)</f>
        <v>0</v>
      </c>
      <c r="AM7" s="7"/>
      <c r="AN7" s="8">
        <f>ROUND(IF(AJ7=0, IF(AH7=0, 0, 1), AH7/AJ7),5)</f>
        <v>0</v>
      </c>
      <c r="AO7" s="7"/>
      <c r="AP7" s="6">
        <v>0</v>
      </c>
      <c r="AQ7" s="7"/>
      <c r="AR7" s="6">
        <v>0</v>
      </c>
      <c r="AS7" s="7"/>
      <c r="AT7" s="6">
        <f>ROUND((AP7-AR7),5)</f>
        <v>0</v>
      </c>
      <c r="AU7" s="7"/>
      <c r="AV7" s="8">
        <f>ROUND(IF(AR7=0, IF(AP7=0, 0, 1), AP7/AR7),5)</f>
        <v>0</v>
      </c>
      <c r="AW7" s="7"/>
      <c r="AX7" s="6">
        <v>0</v>
      </c>
      <c r="AY7" s="7"/>
      <c r="AZ7" s="6">
        <v>0</v>
      </c>
      <c r="BA7" s="7"/>
      <c r="BB7" s="6">
        <f>ROUND((AX7-AZ7),5)</f>
        <v>0</v>
      </c>
      <c r="BC7" s="7"/>
      <c r="BD7" s="8">
        <f>ROUND(IF(AZ7=0, IF(AX7=0, 0, 1), AX7/AZ7),5)</f>
        <v>0</v>
      </c>
      <c r="BE7" s="7"/>
      <c r="BF7" s="6">
        <v>0</v>
      </c>
      <c r="BG7" s="7"/>
      <c r="BH7" s="6">
        <v>0</v>
      </c>
      <c r="BI7" s="7"/>
      <c r="BJ7" s="6">
        <f>ROUND((BF7-BH7),5)</f>
        <v>0</v>
      </c>
      <c r="BK7" s="7"/>
      <c r="BL7" s="8">
        <f>ROUND(IF(BH7=0, IF(BF7=0, 0, 1), BF7/BH7),5)</f>
        <v>0</v>
      </c>
      <c r="BM7" s="7"/>
      <c r="BN7" s="6">
        <f>ROUND(J7+R7+Z7+AH7+AP7+AX7+BF7,5)</f>
        <v>0</v>
      </c>
      <c r="BO7" s="7"/>
      <c r="BP7" s="6">
        <f>ROUND(L7+T7+AB7+AJ7+AR7+AZ7+BH7,5)</f>
        <v>26688.5</v>
      </c>
      <c r="BQ7" s="7"/>
      <c r="BR7" s="6">
        <f>ROUND((BN7-BP7),5)</f>
        <v>-26688.5</v>
      </c>
      <c r="BS7" s="7"/>
      <c r="BT7" s="8">
        <f>ROUND(IF(BP7=0, IF(BN7=0, 0, 1), BN7/BP7),5)</f>
        <v>0</v>
      </c>
    </row>
    <row r="8" spans="1:72" x14ac:dyDescent="0.35">
      <c r="A8" s="2"/>
      <c r="B8" s="2"/>
      <c r="C8" s="2"/>
      <c r="D8" s="2"/>
      <c r="E8" s="2" t="s">
        <v>17</v>
      </c>
      <c r="F8" s="2"/>
      <c r="G8" s="2"/>
      <c r="H8" s="2"/>
      <c r="I8" s="2"/>
      <c r="J8" s="6">
        <v>1181.25</v>
      </c>
      <c r="K8" s="7"/>
      <c r="L8" s="6">
        <v>500</v>
      </c>
      <c r="M8" s="7"/>
      <c r="N8" s="6">
        <f>ROUND((J8-L8),5)</f>
        <v>681.25</v>
      </c>
      <c r="O8" s="7"/>
      <c r="P8" s="8">
        <f>ROUND(IF(L8=0, IF(J8=0, 0, 1), J8/L8),5)</f>
        <v>2.3624999999999998</v>
      </c>
      <c r="Q8" s="7"/>
      <c r="R8" s="6">
        <v>420.26</v>
      </c>
      <c r="S8" s="7"/>
      <c r="T8" s="6">
        <v>0</v>
      </c>
      <c r="U8" s="7"/>
      <c r="V8" s="6">
        <f>ROUND((R8-T8),5)</f>
        <v>420.26</v>
      </c>
      <c r="W8" s="7"/>
      <c r="X8" s="8">
        <f>ROUND(IF(T8=0, IF(R8=0, 0, 1), R8/T8),5)</f>
        <v>1</v>
      </c>
      <c r="Y8" s="7"/>
      <c r="Z8" s="6">
        <v>0</v>
      </c>
      <c r="AA8" s="7"/>
      <c r="AB8" s="6">
        <v>0</v>
      </c>
      <c r="AC8" s="7"/>
      <c r="AD8" s="6">
        <f>ROUND((Z8-AB8),5)</f>
        <v>0</v>
      </c>
      <c r="AE8" s="7"/>
      <c r="AF8" s="8">
        <f>ROUND(IF(AB8=0, IF(Z8=0, 0, 1), Z8/AB8),5)</f>
        <v>0</v>
      </c>
      <c r="AG8" s="7"/>
      <c r="AH8" s="6">
        <v>0</v>
      </c>
      <c r="AI8" s="7"/>
      <c r="AJ8" s="6">
        <v>0</v>
      </c>
      <c r="AK8" s="7"/>
      <c r="AL8" s="6">
        <f>ROUND((AH8-AJ8),5)</f>
        <v>0</v>
      </c>
      <c r="AM8" s="7"/>
      <c r="AN8" s="8">
        <f>ROUND(IF(AJ8=0, IF(AH8=0, 0, 1), AH8/AJ8),5)</f>
        <v>0</v>
      </c>
      <c r="AO8" s="7"/>
      <c r="AP8" s="6">
        <v>0</v>
      </c>
      <c r="AQ8" s="7"/>
      <c r="AR8" s="6">
        <v>0</v>
      </c>
      <c r="AS8" s="7"/>
      <c r="AT8" s="6">
        <f>ROUND((AP8-AR8),5)</f>
        <v>0</v>
      </c>
      <c r="AU8" s="7"/>
      <c r="AV8" s="8">
        <f>ROUND(IF(AR8=0, IF(AP8=0, 0, 1), AP8/AR8),5)</f>
        <v>0</v>
      </c>
      <c r="AW8" s="7"/>
      <c r="AX8" s="6">
        <v>0</v>
      </c>
      <c r="AY8" s="7"/>
      <c r="AZ8" s="6">
        <v>0</v>
      </c>
      <c r="BA8" s="7"/>
      <c r="BB8" s="6">
        <f>ROUND((AX8-AZ8),5)</f>
        <v>0</v>
      </c>
      <c r="BC8" s="7"/>
      <c r="BD8" s="8">
        <f>ROUND(IF(AZ8=0, IF(AX8=0, 0, 1), AX8/AZ8),5)</f>
        <v>0</v>
      </c>
      <c r="BE8" s="7"/>
      <c r="BF8" s="6">
        <v>0</v>
      </c>
      <c r="BG8" s="7"/>
      <c r="BH8" s="6">
        <v>0</v>
      </c>
      <c r="BI8" s="7"/>
      <c r="BJ8" s="6">
        <f>ROUND((BF8-BH8),5)</f>
        <v>0</v>
      </c>
      <c r="BK8" s="7"/>
      <c r="BL8" s="8">
        <f>ROUND(IF(BH8=0, IF(BF8=0, 0, 1), BF8/BH8),5)</f>
        <v>0</v>
      </c>
      <c r="BM8" s="7"/>
      <c r="BN8" s="6">
        <f>ROUND(J8+R8+Z8+AH8+AP8+AX8+BF8,5)</f>
        <v>1601.51</v>
      </c>
      <c r="BO8" s="7"/>
      <c r="BP8" s="6">
        <f>ROUND(L8+T8+AB8+AJ8+AR8+AZ8+BH8,5)</f>
        <v>500</v>
      </c>
      <c r="BQ8" s="7"/>
      <c r="BR8" s="6">
        <f>ROUND((BN8-BP8),5)</f>
        <v>1101.51</v>
      </c>
      <c r="BS8" s="7"/>
      <c r="BT8" s="8">
        <f>ROUND(IF(BP8=0, IF(BN8=0, 0, 1), BN8/BP8),5)</f>
        <v>3.20302</v>
      </c>
    </row>
    <row r="9" spans="1:72" x14ac:dyDescent="0.35">
      <c r="A9" s="2"/>
      <c r="B9" s="2"/>
      <c r="C9" s="2"/>
      <c r="D9" s="2"/>
      <c r="E9" s="2" t="s">
        <v>18</v>
      </c>
      <c r="F9" s="2"/>
      <c r="G9" s="2"/>
      <c r="H9" s="2"/>
      <c r="I9" s="2"/>
      <c r="J9" s="6">
        <v>1839.98</v>
      </c>
      <c r="K9" s="7"/>
      <c r="L9" s="6">
        <v>150</v>
      </c>
      <c r="M9" s="7"/>
      <c r="N9" s="6">
        <f>ROUND((J9-L9),5)</f>
        <v>1689.98</v>
      </c>
      <c r="O9" s="7"/>
      <c r="P9" s="8">
        <f>ROUND(IF(L9=0, IF(J9=0, 0, 1), J9/L9),5)</f>
        <v>12.266529999999999</v>
      </c>
      <c r="Q9" s="7"/>
      <c r="R9" s="6">
        <v>1453.29</v>
      </c>
      <c r="S9" s="7"/>
      <c r="T9" s="6">
        <v>0</v>
      </c>
      <c r="U9" s="7"/>
      <c r="V9" s="6">
        <f>ROUND((R9-T9),5)</f>
        <v>1453.29</v>
      </c>
      <c r="W9" s="7"/>
      <c r="X9" s="8">
        <f>ROUND(IF(T9=0, IF(R9=0, 0, 1), R9/T9),5)</f>
        <v>1</v>
      </c>
      <c r="Y9" s="7"/>
      <c r="Z9" s="6">
        <v>1658.66</v>
      </c>
      <c r="AA9" s="7"/>
      <c r="AB9" s="6">
        <v>0</v>
      </c>
      <c r="AC9" s="7"/>
      <c r="AD9" s="6">
        <f>ROUND((Z9-AB9),5)</f>
        <v>1658.66</v>
      </c>
      <c r="AE9" s="7"/>
      <c r="AF9" s="8">
        <f>ROUND(IF(AB9=0, IF(Z9=0, 0, 1), Z9/AB9),5)</f>
        <v>1</v>
      </c>
      <c r="AG9" s="7"/>
      <c r="AH9" s="6">
        <v>1791.55</v>
      </c>
      <c r="AI9" s="7"/>
      <c r="AJ9" s="6">
        <v>0</v>
      </c>
      <c r="AK9" s="7"/>
      <c r="AL9" s="6">
        <f>ROUND((AH9-AJ9),5)</f>
        <v>1791.55</v>
      </c>
      <c r="AM9" s="7"/>
      <c r="AN9" s="8">
        <f>ROUND(IF(AJ9=0, IF(AH9=0, 0, 1), AH9/AJ9),5)</f>
        <v>1</v>
      </c>
      <c r="AO9" s="7"/>
      <c r="AP9" s="6">
        <v>2428.4299999999998</v>
      </c>
      <c r="AQ9" s="7"/>
      <c r="AR9" s="6">
        <v>0</v>
      </c>
      <c r="AS9" s="7"/>
      <c r="AT9" s="6">
        <f>ROUND((AP9-AR9),5)</f>
        <v>2428.4299999999998</v>
      </c>
      <c r="AU9" s="7"/>
      <c r="AV9" s="8">
        <f>ROUND(IF(AR9=0, IF(AP9=0, 0, 1), AP9/AR9),5)</f>
        <v>1</v>
      </c>
      <c r="AW9" s="7"/>
      <c r="AX9" s="6">
        <v>2395.46</v>
      </c>
      <c r="AY9" s="7"/>
      <c r="AZ9" s="6">
        <v>0</v>
      </c>
      <c r="BA9" s="7"/>
      <c r="BB9" s="6">
        <f>ROUND((AX9-AZ9),5)</f>
        <v>2395.46</v>
      </c>
      <c r="BC9" s="7"/>
      <c r="BD9" s="8">
        <f>ROUND(IF(AZ9=0, IF(AX9=0, 0, 1), AX9/AZ9),5)</f>
        <v>1</v>
      </c>
      <c r="BE9" s="7"/>
      <c r="BF9" s="6">
        <v>3127.58</v>
      </c>
      <c r="BG9" s="7"/>
      <c r="BH9" s="6">
        <v>0</v>
      </c>
      <c r="BI9" s="7"/>
      <c r="BJ9" s="6">
        <f>ROUND((BF9-BH9),5)</f>
        <v>3127.58</v>
      </c>
      <c r="BK9" s="7"/>
      <c r="BL9" s="8">
        <f>ROUND(IF(BH9=0, IF(BF9=0, 0, 1), BF9/BH9),5)</f>
        <v>1</v>
      </c>
      <c r="BM9" s="7"/>
      <c r="BN9" s="6">
        <f>ROUND(J9+R9+Z9+AH9+AP9+AX9+BF9,5)</f>
        <v>14694.95</v>
      </c>
      <c r="BO9" s="7"/>
      <c r="BP9" s="6">
        <f>ROUND(L9+T9+AB9+AJ9+AR9+AZ9+BH9,5)</f>
        <v>150</v>
      </c>
      <c r="BQ9" s="7"/>
      <c r="BR9" s="6">
        <f>ROUND((BN9-BP9),5)</f>
        <v>14544.95</v>
      </c>
      <c r="BS9" s="7"/>
      <c r="BT9" s="8">
        <f>ROUND(IF(BP9=0, IF(BN9=0, 0, 1), BN9/BP9),5)</f>
        <v>97.966329999999999</v>
      </c>
    </row>
    <row r="10" spans="1:72" x14ac:dyDescent="0.35">
      <c r="A10" s="2"/>
      <c r="B10" s="2"/>
      <c r="C10" s="2"/>
      <c r="D10" s="2"/>
      <c r="E10" s="2" t="s">
        <v>19</v>
      </c>
      <c r="F10" s="2"/>
      <c r="G10" s="2"/>
      <c r="H10" s="2"/>
      <c r="I10" s="2"/>
      <c r="J10" s="6"/>
      <c r="K10" s="7"/>
      <c r="L10" s="6"/>
      <c r="M10" s="7"/>
      <c r="N10" s="6"/>
      <c r="O10" s="7"/>
      <c r="P10" s="8"/>
      <c r="Q10" s="7"/>
      <c r="R10" s="6"/>
      <c r="S10" s="7"/>
      <c r="T10" s="6"/>
      <c r="U10" s="7"/>
      <c r="V10" s="6"/>
      <c r="W10" s="7"/>
      <c r="X10" s="8"/>
      <c r="Y10" s="7"/>
      <c r="Z10" s="6"/>
      <c r="AA10" s="7"/>
      <c r="AB10" s="6"/>
      <c r="AC10" s="7"/>
      <c r="AD10" s="6"/>
      <c r="AE10" s="7"/>
      <c r="AF10" s="8"/>
      <c r="AG10" s="7"/>
      <c r="AH10" s="6"/>
      <c r="AI10" s="7"/>
      <c r="AJ10" s="6"/>
      <c r="AK10" s="7"/>
      <c r="AL10" s="6"/>
      <c r="AM10" s="7"/>
      <c r="AN10" s="8"/>
      <c r="AO10" s="7"/>
      <c r="AP10" s="6"/>
      <c r="AQ10" s="7"/>
      <c r="AR10" s="6"/>
      <c r="AS10" s="7"/>
      <c r="AT10" s="6"/>
      <c r="AU10" s="7"/>
      <c r="AV10" s="8"/>
      <c r="AW10" s="7"/>
      <c r="AX10" s="6"/>
      <c r="AY10" s="7"/>
      <c r="AZ10" s="6"/>
      <c r="BA10" s="7"/>
      <c r="BB10" s="6"/>
      <c r="BC10" s="7"/>
      <c r="BD10" s="8"/>
      <c r="BE10" s="7"/>
      <c r="BF10" s="6"/>
      <c r="BG10" s="7"/>
      <c r="BH10" s="6"/>
      <c r="BI10" s="7"/>
      <c r="BJ10" s="6"/>
      <c r="BK10" s="7"/>
      <c r="BL10" s="8"/>
      <c r="BM10" s="7"/>
      <c r="BN10" s="6"/>
      <c r="BO10" s="7"/>
      <c r="BP10" s="6"/>
      <c r="BQ10" s="7"/>
      <c r="BR10" s="6"/>
      <c r="BS10" s="7"/>
      <c r="BT10" s="8"/>
    </row>
    <row r="11" spans="1:72" x14ac:dyDescent="0.35">
      <c r="A11" s="2"/>
      <c r="B11" s="2"/>
      <c r="C11" s="2"/>
      <c r="D11" s="2"/>
      <c r="E11" s="2"/>
      <c r="F11" s="2" t="s">
        <v>20</v>
      </c>
      <c r="G11" s="2"/>
      <c r="H11" s="2"/>
      <c r="I11" s="2"/>
      <c r="J11" s="6">
        <v>0</v>
      </c>
      <c r="K11" s="7"/>
      <c r="L11" s="6"/>
      <c r="M11" s="7"/>
      <c r="N11" s="6"/>
      <c r="O11" s="7"/>
      <c r="P11" s="8"/>
      <c r="Q11" s="7"/>
      <c r="R11" s="6">
        <v>-218.6</v>
      </c>
      <c r="S11" s="7"/>
      <c r="T11" s="6"/>
      <c r="U11" s="7"/>
      <c r="V11" s="6"/>
      <c r="W11" s="7"/>
      <c r="X11" s="8"/>
      <c r="Y11" s="7"/>
      <c r="Z11" s="6">
        <v>-72.069999999999993</v>
      </c>
      <c r="AA11" s="7"/>
      <c r="AB11" s="6"/>
      <c r="AC11" s="7"/>
      <c r="AD11" s="6"/>
      <c r="AE11" s="7"/>
      <c r="AF11" s="8"/>
      <c r="AG11" s="7"/>
      <c r="AH11" s="6">
        <v>-48.25</v>
      </c>
      <c r="AI11" s="7"/>
      <c r="AJ11" s="6"/>
      <c r="AK11" s="7"/>
      <c r="AL11" s="6"/>
      <c r="AM11" s="7"/>
      <c r="AN11" s="8"/>
      <c r="AO11" s="7"/>
      <c r="AP11" s="6">
        <v>-111.23</v>
      </c>
      <c r="AQ11" s="7"/>
      <c r="AR11" s="6"/>
      <c r="AS11" s="7"/>
      <c r="AT11" s="6"/>
      <c r="AU11" s="7"/>
      <c r="AV11" s="8"/>
      <c r="AW11" s="7"/>
      <c r="AX11" s="6">
        <v>0</v>
      </c>
      <c r="AY11" s="7"/>
      <c r="AZ11" s="6"/>
      <c r="BA11" s="7"/>
      <c r="BB11" s="6"/>
      <c r="BC11" s="7"/>
      <c r="BD11" s="8"/>
      <c r="BE11" s="7"/>
      <c r="BF11" s="6">
        <v>0</v>
      </c>
      <c r="BG11" s="7"/>
      <c r="BH11" s="6"/>
      <c r="BI11" s="7"/>
      <c r="BJ11" s="6"/>
      <c r="BK11" s="7"/>
      <c r="BL11" s="8"/>
      <c r="BM11" s="7"/>
      <c r="BN11" s="6">
        <f>ROUND(J11+R11+Z11+AH11+AP11+AX11+BF11,5)</f>
        <v>-450.15</v>
      </c>
      <c r="BO11" s="7"/>
      <c r="BP11" s="6"/>
      <c r="BQ11" s="7"/>
      <c r="BR11" s="6"/>
      <c r="BS11" s="7"/>
      <c r="BT11" s="8"/>
    </row>
    <row r="12" spans="1:72" x14ac:dyDescent="0.35">
      <c r="A12" s="2"/>
      <c r="B12" s="2"/>
      <c r="C12" s="2"/>
      <c r="D12" s="2"/>
      <c r="E12" s="2"/>
      <c r="F12" s="2" t="s">
        <v>21</v>
      </c>
      <c r="G12" s="2"/>
      <c r="H12" s="2"/>
      <c r="I12" s="2"/>
      <c r="J12" s="6">
        <v>0</v>
      </c>
      <c r="K12" s="7"/>
      <c r="L12" s="6"/>
      <c r="M12" s="7"/>
      <c r="N12" s="6"/>
      <c r="O12" s="7"/>
      <c r="P12" s="8"/>
      <c r="Q12" s="7"/>
      <c r="R12" s="6">
        <v>109.28</v>
      </c>
      <c r="S12" s="7"/>
      <c r="T12" s="6"/>
      <c r="U12" s="7"/>
      <c r="V12" s="6"/>
      <c r="W12" s="7"/>
      <c r="X12" s="8"/>
      <c r="Y12" s="7"/>
      <c r="Z12" s="6">
        <v>95.33</v>
      </c>
      <c r="AA12" s="7"/>
      <c r="AB12" s="6"/>
      <c r="AC12" s="7"/>
      <c r="AD12" s="6"/>
      <c r="AE12" s="7"/>
      <c r="AF12" s="8"/>
      <c r="AG12" s="7"/>
      <c r="AH12" s="6">
        <v>135.44999999999999</v>
      </c>
      <c r="AI12" s="7"/>
      <c r="AJ12" s="6"/>
      <c r="AK12" s="7"/>
      <c r="AL12" s="6"/>
      <c r="AM12" s="7"/>
      <c r="AN12" s="8"/>
      <c r="AO12" s="7"/>
      <c r="AP12" s="6">
        <v>110.32</v>
      </c>
      <c r="AQ12" s="7"/>
      <c r="AR12" s="6"/>
      <c r="AS12" s="7"/>
      <c r="AT12" s="6"/>
      <c r="AU12" s="7"/>
      <c r="AV12" s="8"/>
      <c r="AW12" s="7"/>
      <c r="AX12" s="6">
        <v>103.34</v>
      </c>
      <c r="AY12" s="7"/>
      <c r="AZ12" s="6"/>
      <c r="BA12" s="7"/>
      <c r="BB12" s="6"/>
      <c r="BC12" s="7"/>
      <c r="BD12" s="8"/>
      <c r="BE12" s="7"/>
      <c r="BF12" s="6">
        <v>123.84</v>
      </c>
      <c r="BG12" s="7"/>
      <c r="BH12" s="6"/>
      <c r="BI12" s="7"/>
      <c r="BJ12" s="6"/>
      <c r="BK12" s="7"/>
      <c r="BL12" s="8"/>
      <c r="BM12" s="7"/>
      <c r="BN12" s="6">
        <f>ROUND(J12+R12+Z12+AH12+AP12+AX12+BF12,5)</f>
        <v>677.56</v>
      </c>
      <c r="BO12" s="7"/>
      <c r="BP12" s="6"/>
      <c r="BQ12" s="7"/>
      <c r="BR12" s="6"/>
      <c r="BS12" s="7"/>
      <c r="BT12" s="8"/>
    </row>
    <row r="13" spans="1:72" x14ac:dyDescent="0.35">
      <c r="A13" s="2"/>
      <c r="B13" s="2"/>
      <c r="C13" s="2"/>
      <c r="D13" s="2"/>
      <c r="E13" s="2"/>
      <c r="F13" s="2" t="s">
        <v>22</v>
      </c>
      <c r="G13" s="2"/>
      <c r="H13" s="2"/>
      <c r="I13" s="2"/>
      <c r="J13" s="6">
        <v>0</v>
      </c>
      <c r="K13" s="7"/>
      <c r="L13" s="6">
        <v>74433</v>
      </c>
      <c r="M13" s="7"/>
      <c r="N13" s="6">
        <f>ROUND((J13-L13),5)</f>
        <v>-74433</v>
      </c>
      <c r="O13" s="7"/>
      <c r="P13" s="8">
        <f>ROUND(IF(L13=0, IF(J13=0, 0, 1), J13/L13),5)</f>
        <v>0</v>
      </c>
      <c r="Q13" s="7"/>
      <c r="R13" s="6">
        <v>0</v>
      </c>
      <c r="S13" s="7"/>
      <c r="T13" s="6">
        <v>0</v>
      </c>
      <c r="U13" s="7"/>
      <c r="V13" s="6">
        <f>ROUND((R13-T13),5)</f>
        <v>0</v>
      </c>
      <c r="W13" s="7"/>
      <c r="X13" s="8">
        <f>ROUND(IF(T13=0, IF(R13=0, 0, 1), R13/T13),5)</f>
        <v>0</v>
      </c>
      <c r="Y13" s="7"/>
      <c r="Z13" s="6">
        <v>0</v>
      </c>
      <c r="AA13" s="7"/>
      <c r="AB13" s="6">
        <v>0</v>
      </c>
      <c r="AC13" s="7"/>
      <c r="AD13" s="6">
        <f>ROUND((Z13-AB13),5)</f>
        <v>0</v>
      </c>
      <c r="AE13" s="7"/>
      <c r="AF13" s="8">
        <f>ROUND(IF(AB13=0, IF(Z13=0, 0, 1), Z13/AB13),5)</f>
        <v>0</v>
      </c>
      <c r="AG13" s="7"/>
      <c r="AH13" s="6">
        <v>0</v>
      </c>
      <c r="AI13" s="7"/>
      <c r="AJ13" s="6">
        <v>0</v>
      </c>
      <c r="AK13" s="7"/>
      <c r="AL13" s="6">
        <f>ROUND((AH13-AJ13),5)</f>
        <v>0</v>
      </c>
      <c r="AM13" s="7"/>
      <c r="AN13" s="8">
        <f>ROUND(IF(AJ13=0, IF(AH13=0, 0, 1), AH13/AJ13),5)</f>
        <v>0</v>
      </c>
      <c r="AO13" s="7"/>
      <c r="AP13" s="6">
        <v>0</v>
      </c>
      <c r="AQ13" s="7"/>
      <c r="AR13" s="6">
        <v>0</v>
      </c>
      <c r="AS13" s="7"/>
      <c r="AT13" s="6">
        <f>ROUND((AP13-AR13),5)</f>
        <v>0</v>
      </c>
      <c r="AU13" s="7"/>
      <c r="AV13" s="8">
        <f>ROUND(IF(AR13=0, IF(AP13=0, 0, 1), AP13/AR13),5)</f>
        <v>0</v>
      </c>
      <c r="AW13" s="7"/>
      <c r="AX13" s="6">
        <v>0</v>
      </c>
      <c r="AY13" s="7"/>
      <c r="AZ13" s="6">
        <v>0</v>
      </c>
      <c r="BA13" s="7"/>
      <c r="BB13" s="6">
        <f>ROUND((AX13-AZ13),5)</f>
        <v>0</v>
      </c>
      <c r="BC13" s="7"/>
      <c r="BD13" s="8">
        <f>ROUND(IF(AZ13=0, IF(AX13=0, 0, 1), AX13/AZ13),5)</f>
        <v>0</v>
      </c>
      <c r="BE13" s="7"/>
      <c r="BF13" s="6">
        <v>0</v>
      </c>
      <c r="BG13" s="7"/>
      <c r="BH13" s="6">
        <v>0</v>
      </c>
      <c r="BI13" s="7"/>
      <c r="BJ13" s="6">
        <f>ROUND((BF13-BH13),5)</f>
        <v>0</v>
      </c>
      <c r="BK13" s="7"/>
      <c r="BL13" s="8">
        <f>ROUND(IF(BH13=0, IF(BF13=0, 0, 1), BF13/BH13),5)</f>
        <v>0</v>
      </c>
      <c r="BM13" s="7"/>
      <c r="BN13" s="6">
        <f>ROUND(J13+R13+Z13+AH13+AP13+AX13+BF13,5)</f>
        <v>0</v>
      </c>
      <c r="BO13" s="7"/>
      <c r="BP13" s="6">
        <f>ROUND(L13+T13+AB13+AJ13+AR13+AZ13+BH13,5)</f>
        <v>74433</v>
      </c>
      <c r="BQ13" s="7"/>
      <c r="BR13" s="6">
        <f>ROUND((BN13-BP13),5)</f>
        <v>-74433</v>
      </c>
      <c r="BS13" s="7"/>
      <c r="BT13" s="8">
        <f>ROUND(IF(BP13=0, IF(BN13=0, 0, 1), BN13/BP13),5)</f>
        <v>0</v>
      </c>
    </row>
    <row r="14" spans="1:72" x14ac:dyDescent="0.35">
      <c r="A14" s="2"/>
      <c r="B14" s="2"/>
      <c r="C14" s="2"/>
      <c r="D14" s="2"/>
      <c r="E14" s="2"/>
      <c r="F14" s="2" t="s">
        <v>23</v>
      </c>
      <c r="G14" s="2"/>
      <c r="H14" s="2"/>
      <c r="I14" s="2"/>
      <c r="J14" s="6">
        <v>0</v>
      </c>
      <c r="K14" s="7"/>
      <c r="L14" s="6">
        <v>1063427.01</v>
      </c>
      <c r="M14" s="7"/>
      <c r="N14" s="6">
        <f>ROUND((J14-L14),5)</f>
        <v>-1063427.01</v>
      </c>
      <c r="O14" s="7"/>
      <c r="P14" s="8">
        <f>ROUND(IF(L14=0, IF(J14=0, 0, 1), J14/L14),5)</f>
        <v>0</v>
      </c>
      <c r="Q14" s="7"/>
      <c r="R14" s="6">
        <v>65056.11</v>
      </c>
      <c r="S14" s="7"/>
      <c r="T14" s="6">
        <v>0</v>
      </c>
      <c r="U14" s="7"/>
      <c r="V14" s="6">
        <f>ROUND((R14-T14),5)</f>
        <v>65056.11</v>
      </c>
      <c r="W14" s="7"/>
      <c r="X14" s="8">
        <f>ROUND(IF(T14=0, IF(R14=0, 0, 1), R14/T14),5)</f>
        <v>1</v>
      </c>
      <c r="Y14" s="7"/>
      <c r="Z14" s="6">
        <v>316935.12</v>
      </c>
      <c r="AA14" s="7"/>
      <c r="AB14" s="6">
        <v>0</v>
      </c>
      <c r="AC14" s="7"/>
      <c r="AD14" s="6">
        <f>ROUND((Z14-AB14),5)</f>
        <v>316935.12</v>
      </c>
      <c r="AE14" s="7"/>
      <c r="AF14" s="8">
        <f>ROUND(IF(AB14=0, IF(Z14=0, 0, 1), Z14/AB14),5)</f>
        <v>1</v>
      </c>
      <c r="AG14" s="7"/>
      <c r="AH14" s="6">
        <v>71648.44</v>
      </c>
      <c r="AI14" s="7"/>
      <c r="AJ14" s="6">
        <v>0</v>
      </c>
      <c r="AK14" s="7"/>
      <c r="AL14" s="6">
        <f>ROUND((AH14-AJ14),5)</f>
        <v>71648.44</v>
      </c>
      <c r="AM14" s="7"/>
      <c r="AN14" s="8">
        <f>ROUND(IF(AJ14=0, IF(AH14=0, 0, 1), AH14/AJ14),5)</f>
        <v>1</v>
      </c>
      <c r="AO14" s="7"/>
      <c r="AP14" s="6">
        <v>145124.51</v>
      </c>
      <c r="AQ14" s="7"/>
      <c r="AR14" s="6">
        <v>0</v>
      </c>
      <c r="AS14" s="7"/>
      <c r="AT14" s="6">
        <f>ROUND((AP14-AR14),5)</f>
        <v>145124.51</v>
      </c>
      <c r="AU14" s="7"/>
      <c r="AV14" s="8">
        <f>ROUND(IF(AR14=0, IF(AP14=0, 0, 1), AP14/AR14),5)</f>
        <v>1</v>
      </c>
      <c r="AW14" s="7"/>
      <c r="AX14" s="6">
        <v>252174.52</v>
      </c>
      <c r="AY14" s="7"/>
      <c r="AZ14" s="6">
        <v>0</v>
      </c>
      <c r="BA14" s="7"/>
      <c r="BB14" s="6">
        <f>ROUND((AX14-AZ14),5)</f>
        <v>252174.52</v>
      </c>
      <c r="BC14" s="7"/>
      <c r="BD14" s="8">
        <f>ROUND(IF(AZ14=0, IF(AX14=0, 0, 1), AX14/AZ14),5)</f>
        <v>1</v>
      </c>
      <c r="BE14" s="7"/>
      <c r="BF14" s="6">
        <v>231492.86</v>
      </c>
      <c r="BG14" s="7"/>
      <c r="BH14" s="6">
        <v>0</v>
      </c>
      <c r="BI14" s="7"/>
      <c r="BJ14" s="6">
        <f>ROUND((BF14-BH14),5)</f>
        <v>231492.86</v>
      </c>
      <c r="BK14" s="7"/>
      <c r="BL14" s="8">
        <f>ROUND(IF(BH14=0, IF(BF14=0, 0, 1), BF14/BH14),5)</f>
        <v>1</v>
      </c>
      <c r="BM14" s="7"/>
      <c r="BN14" s="6">
        <f>ROUND(J14+R14+Z14+AH14+AP14+AX14+BF14,5)</f>
        <v>1082431.56</v>
      </c>
      <c r="BO14" s="7"/>
      <c r="BP14" s="6">
        <f>ROUND(L14+T14+AB14+AJ14+AR14+AZ14+BH14,5)</f>
        <v>1063427.01</v>
      </c>
      <c r="BQ14" s="7"/>
      <c r="BR14" s="6">
        <f>ROUND((BN14-BP14),5)</f>
        <v>19004.55</v>
      </c>
      <c r="BS14" s="7"/>
      <c r="BT14" s="8">
        <f>ROUND(IF(BP14=0, IF(BN14=0, 0, 1), BN14/BP14),5)</f>
        <v>1.0178700000000001</v>
      </c>
    </row>
    <row r="15" spans="1:72" x14ac:dyDescent="0.35">
      <c r="A15" s="2"/>
      <c r="B15" s="2"/>
      <c r="C15" s="2"/>
      <c r="D15" s="2"/>
      <c r="E15" s="2"/>
      <c r="F15" s="2" t="s">
        <v>24</v>
      </c>
      <c r="G15" s="2"/>
      <c r="H15" s="2"/>
      <c r="I15" s="2"/>
      <c r="J15" s="6">
        <v>0</v>
      </c>
      <c r="K15" s="7"/>
      <c r="L15" s="6">
        <v>53171.35</v>
      </c>
      <c r="M15" s="7"/>
      <c r="N15" s="6">
        <f>ROUND((J15-L15),5)</f>
        <v>-53171.35</v>
      </c>
      <c r="O15" s="7"/>
      <c r="P15" s="8">
        <f>ROUND(IF(L15=0, IF(J15=0, 0, 1), J15/L15),5)</f>
        <v>0</v>
      </c>
      <c r="Q15" s="7"/>
      <c r="R15" s="6">
        <v>4124.49</v>
      </c>
      <c r="S15" s="7"/>
      <c r="T15" s="6">
        <v>0</v>
      </c>
      <c r="U15" s="7"/>
      <c r="V15" s="6">
        <f>ROUND((R15-T15),5)</f>
        <v>4124.49</v>
      </c>
      <c r="W15" s="7"/>
      <c r="X15" s="8">
        <f>ROUND(IF(T15=0, IF(R15=0, 0, 1), R15/T15),5)</f>
        <v>1</v>
      </c>
      <c r="Y15" s="7"/>
      <c r="Z15" s="6">
        <v>3720.76</v>
      </c>
      <c r="AA15" s="7"/>
      <c r="AB15" s="6">
        <v>0</v>
      </c>
      <c r="AC15" s="7"/>
      <c r="AD15" s="6">
        <f>ROUND((Z15-AB15),5)</f>
        <v>3720.76</v>
      </c>
      <c r="AE15" s="7"/>
      <c r="AF15" s="8">
        <f>ROUND(IF(AB15=0, IF(Z15=0, 0, 1), Z15/AB15),5)</f>
        <v>1</v>
      </c>
      <c r="AG15" s="7"/>
      <c r="AH15" s="6">
        <v>5286.65</v>
      </c>
      <c r="AI15" s="7"/>
      <c r="AJ15" s="6">
        <v>0</v>
      </c>
      <c r="AK15" s="7"/>
      <c r="AL15" s="6">
        <f>ROUND((AH15-AJ15),5)</f>
        <v>5286.65</v>
      </c>
      <c r="AM15" s="7"/>
      <c r="AN15" s="8">
        <f>ROUND(IF(AJ15=0, IF(AH15=0, 0, 1), AH15/AJ15),5)</f>
        <v>1</v>
      </c>
      <c r="AO15" s="7"/>
      <c r="AP15" s="6">
        <v>4305.76</v>
      </c>
      <c r="AQ15" s="7"/>
      <c r="AR15" s="6">
        <v>0</v>
      </c>
      <c r="AS15" s="7"/>
      <c r="AT15" s="6">
        <f>ROUND((AP15-AR15),5)</f>
        <v>4305.76</v>
      </c>
      <c r="AU15" s="7"/>
      <c r="AV15" s="8">
        <f>ROUND(IF(AR15=0, IF(AP15=0, 0, 1), AP15/AR15),5)</f>
        <v>1</v>
      </c>
      <c r="AW15" s="7"/>
      <c r="AX15" s="6">
        <v>4033.65</v>
      </c>
      <c r="AY15" s="7"/>
      <c r="AZ15" s="6">
        <v>0</v>
      </c>
      <c r="BA15" s="7"/>
      <c r="BB15" s="6">
        <f>ROUND((AX15-AZ15),5)</f>
        <v>4033.65</v>
      </c>
      <c r="BC15" s="7"/>
      <c r="BD15" s="8">
        <f>ROUND(IF(AZ15=0, IF(AX15=0, 0, 1), AX15/AZ15),5)</f>
        <v>1</v>
      </c>
      <c r="BE15" s="7"/>
      <c r="BF15" s="6">
        <v>4833.5600000000004</v>
      </c>
      <c r="BG15" s="7"/>
      <c r="BH15" s="6">
        <v>0</v>
      </c>
      <c r="BI15" s="7"/>
      <c r="BJ15" s="6">
        <f>ROUND((BF15-BH15),5)</f>
        <v>4833.5600000000004</v>
      </c>
      <c r="BK15" s="7"/>
      <c r="BL15" s="8">
        <f>ROUND(IF(BH15=0, IF(BF15=0, 0, 1), BF15/BH15),5)</f>
        <v>1</v>
      </c>
      <c r="BM15" s="7"/>
      <c r="BN15" s="6">
        <f>ROUND(J15+R15+Z15+AH15+AP15+AX15+BF15,5)</f>
        <v>26304.87</v>
      </c>
      <c r="BO15" s="7"/>
      <c r="BP15" s="6">
        <f>ROUND(L15+T15+AB15+AJ15+AR15+AZ15+BH15,5)</f>
        <v>53171.35</v>
      </c>
      <c r="BQ15" s="7"/>
      <c r="BR15" s="6">
        <f>ROUND((BN15-BP15),5)</f>
        <v>-26866.48</v>
      </c>
      <c r="BS15" s="7"/>
      <c r="BT15" s="8">
        <f>ROUND(IF(BP15=0, IF(BN15=0, 0, 1), BN15/BP15),5)</f>
        <v>0.49471999999999999</v>
      </c>
    </row>
    <row r="16" spans="1:72" x14ac:dyDescent="0.35">
      <c r="A16" s="2"/>
      <c r="B16" s="2"/>
      <c r="C16" s="2"/>
      <c r="D16" s="2"/>
      <c r="E16" s="2"/>
      <c r="F16" s="2" t="s">
        <v>25</v>
      </c>
      <c r="G16" s="2"/>
      <c r="H16" s="2"/>
      <c r="I16" s="2"/>
      <c r="J16" s="6">
        <v>0</v>
      </c>
      <c r="K16" s="7"/>
      <c r="L16" s="6">
        <v>37216.6</v>
      </c>
      <c r="M16" s="7"/>
      <c r="N16" s="6">
        <f>ROUND((J16-L16),5)</f>
        <v>-37216.6</v>
      </c>
      <c r="O16" s="7"/>
      <c r="P16" s="8">
        <f>ROUND(IF(L16=0, IF(J16=0, 0, 1), J16/L16),5)</f>
        <v>0</v>
      </c>
      <c r="Q16" s="7"/>
      <c r="R16" s="6">
        <v>2127.81</v>
      </c>
      <c r="S16" s="7"/>
      <c r="T16" s="6">
        <v>0</v>
      </c>
      <c r="U16" s="7"/>
      <c r="V16" s="6">
        <f>ROUND((R16-T16),5)</f>
        <v>2127.81</v>
      </c>
      <c r="W16" s="7"/>
      <c r="X16" s="8">
        <f>ROUND(IF(T16=0, IF(R16=0, 0, 1), R16/T16),5)</f>
        <v>1</v>
      </c>
      <c r="Y16" s="7"/>
      <c r="Z16" s="6">
        <v>10366.16</v>
      </c>
      <c r="AA16" s="7"/>
      <c r="AB16" s="6">
        <v>0</v>
      </c>
      <c r="AC16" s="7"/>
      <c r="AD16" s="6">
        <f>ROUND((Z16-AB16),5)</f>
        <v>10366.16</v>
      </c>
      <c r="AE16" s="7"/>
      <c r="AF16" s="8">
        <f>ROUND(IF(AB16=0, IF(Z16=0, 0, 1), Z16/AB16),5)</f>
        <v>1</v>
      </c>
      <c r="AG16" s="7"/>
      <c r="AH16" s="6">
        <v>2343.44</v>
      </c>
      <c r="AI16" s="7"/>
      <c r="AJ16" s="6">
        <v>0</v>
      </c>
      <c r="AK16" s="7"/>
      <c r="AL16" s="6">
        <f>ROUND((AH16-AJ16),5)</f>
        <v>2343.44</v>
      </c>
      <c r="AM16" s="7"/>
      <c r="AN16" s="8">
        <f>ROUND(IF(AJ16=0, IF(AH16=0, 0, 1), AH16/AJ16),5)</f>
        <v>1</v>
      </c>
      <c r="AO16" s="7"/>
      <c r="AP16" s="6">
        <v>4746.66</v>
      </c>
      <c r="AQ16" s="7"/>
      <c r="AR16" s="6">
        <v>0</v>
      </c>
      <c r="AS16" s="7"/>
      <c r="AT16" s="6">
        <f>ROUND((AP16-AR16),5)</f>
        <v>4746.66</v>
      </c>
      <c r="AU16" s="7"/>
      <c r="AV16" s="8">
        <f>ROUND(IF(AR16=0, IF(AP16=0, 0, 1), AP16/AR16),5)</f>
        <v>1</v>
      </c>
      <c r="AW16" s="7"/>
      <c r="AX16" s="6">
        <v>8247.99</v>
      </c>
      <c r="AY16" s="7"/>
      <c r="AZ16" s="6">
        <v>0</v>
      </c>
      <c r="BA16" s="7"/>
      <c r="BB16" s="6">
        <f>ROUND((AX16-AZ16),5)</f>
        <v>8247.99</v>
      </c>
      <c r="BC16" s="7"/>
      <c r="BD16" s="8">
        <f>ROUND(IF(AZ16=0, IF(AX16=0, 0, 1), AX16/AZ16),5)</f>
        <v>1</v>
      </c>
      <c r="BE16" s="7"/>
      <c r="BF16" s="6">
        <v>7571.55</v>
      </c>
      <c r="BG16" s="7"/>
      <c r="BH16" s="6">
        <v>0</v>
      </c>
      <c r="BI16" s="7"/>
      <c r="BJ16" s="6">
        <f>ROUND((BF16-BH16),5)</f>
        <v>7571.55</v>
      </c>
      <c r="BK16" s="7"/>
      <c r="BL16" s="8">
        <f>ROUND(IF(BH16=0, IF(BF16=0, 0, 1), BF16/BH16),5)</f>
        <v>1</v>
      </c>
      <c r="BM16" s="7"/>
      <c r="BN16" s="6">
        <f>ROUND(J16+R16+Z16+AH16+AP16+AX16+BF16,5)</f>
        <v>35403.61</v>
      </c>
      <c r="BO16" s="7"/>
      <c r="BP16" s="6">
        <f>ROUND(L16+T16+AB16+AJ16+AR16+AZ16+BH16,5)</f>
        <v>37216.6</v>
      </c>
      <c r="BQ16" s="7"/>
      <c r="BR16" s="6">
        <f>ROUND((BN16-BP16),5)</f>
        <v>-1812.99</v>
      </c>
      <c r="BS16" s="7"/>
      <c r="BT16" s="8">
        <f>ROUND(IF(BP16=0, IF(BN16=0, 0, 1), BN16/BP16),5)</f>
        <v>0.95128999999999997</v>
      </c>
    </row>
    <row r="17" spans="1:72" x14ac:dyDescent="0.35">
      <c r="A17" s="2"/>
      <c r="B17" s="2"/>
      <c r="C17" s="2"/>
      <c r="D17" s="2"/>
      <c r="E17" s="2"/>
      <c r="F17" s="2" t="s">
        <v>26</v>
      </c>
      <c r="G17" s="2"/>
      <c r="H17" s="2"/>
      <c r="I17" s="2"/>
      <c r="J17" s="6">
        <v>0</v>
      </c>
      <c r="K17" s="7"/>
      <c r="L17" s="6">
        <v>1860.83</v>
      </c>
      <c r="M17" s="7"/>
      <c r="N17" s="6">
        <f>ROUND((J17-L17),5)</f>
        <v>-1860.83</v>
      </c>
      <c r="O17" s="7"/>
      <c r="P17" s="8">
        <f>ROUND(IF(L17=0, IF(J17=0, 0, 1), J17/L17),5)</f>
        <v>0</v>
      </c>
      <c r="Q17" s="7"/>
      <c r="R17" s="6">
        <v>134.9</v>
      </c>
      <c r="S17" s="7"/>
      <c r="T17" s="6">
        <v>0</v>
      </c>
      <c r="U17" s="7"/>
      <c r="V17" s="6">
        <f>ROUND((R17-T17),5)</f>
        <v>134.9</v>
      </c>
      <c r="W17" s="7"/>
      <c r="X17" s="8">
        <f>ROUND(IF(T17=0, IF(R17=0, 0, 1), R17/T17),5)</f>
        <v>1</v>
      </c>
      <c r="Y17" s="7"/>
      <c r="Z17" s="6">
        <v>121.59</v>
      </c>
      <c r="AA17" s="7"/>
      <c r="AB17" s="6">
        <v>0</v>
      </c>
      <c r="AC17" s="7"/>
      <c r="AD17" s="6">
        <f>ROUND((Z17-AB17),5)</f>
        <v>121.59</v>
      </c>
      <c r="AE17" s="7"/>
      <c r="AF17" s="8">
        <f>ROUND(IF(AB17=0, IF(Z17=0, 0, 1), Z17/AB17),5)</f>
        <v>1</v>
      </c>
      <c r="AG17" s="7"/>
      <c r="AH17" s="6">
        <v>172.76</v>
      </c>
      <c r="AI17" s="7"/>
      <c r="AJ17" s="6">
        <v>0</v>
      </c>
      <c r="AK17" s="7"/>
      <c r="AL17" s="6">
        <f>ROUND((AH17-AJ17),5)</f>
        <v>172.76</v>
      </c>
      <c r="AM17" s="7"/>
      <c r="AN17" s="8">
        <f>ROUND(IF(AJ17=0, IF(AH17=0, 0, 1), AH17/AJ17),5)</f>
        <v>1</v>
      </c>
      <c r="AO17" s="7"/>
      <c r="AP17" s="6">
        <v>140.71</v>
      </c>
      <c r="AQ17" s="7"/>
      <c r="AR17" s="6">
        <v>0</v>
      </c>
      <c r="AS17" s="7"/>
      <c r="AT17" s="6">
        <f>ROUND((AP17-AR17),5)</f>
        <v>140.71</v>
      </c>
      <c r="AU17" s="7"/>
      <c r="AV17" s="8">
        <f>ROUND(IF(AR17=0, IF(AP17=0, 0, 1), AP17/AR17),5)</f>
        <v>1</v>
      </c>
      <c r="AW17" s="7"/>
      <c r="AX17" s="6">
        <v>131.82</v>
      </c>
      <c r="AY17" s="7"/>
      <c r="AZ17" s="6">
        <v>0</v>
      </c>
      <c r="BA17" s="7"/>
      <c r="BB17" s="6">
        <f>ROUND((AX17-AZ17),5)</f>
        <v>131.82</v>
      </c>
      <c r="BC17" s="7"/>
      <c r="BD17" s="8">
        <f>ROUND(IF(AZ17=0, IF(AX17=0, 0, 1), AX17/AZ17),5)</f>
        <v>1</v>
      </c>
      <c r="BE17" s="7"/>
      <c r="BF17" s="6">
        <v>157.96</v>
      </c>
      <c r="BG17" s="7"/>
      <c r="BH17" s="6">
        <v>0</v>
      </c>
      <c r="BI17" s="7"/>
      <c r="BJ17" s="6">
        <f>ROUND((BF17-BH17),5)</f>
        <v>157.96</v>
      </c>
      <c r="BK17" s="7"/>
      <c r="BL17" s="8">
        <f>ROUND(IF(BH17=0, IF(BF17=0, 0, 1), BF17/BH17),5)</f>
        <v>1</v>
      </c>
      <c r="BM17" s="7"/>
      <c r="BN17" s="6">
        <f>ROUND(J17+R17+Z17+AH17+AP17+AX17+BF17,5)</f>
        <v>859.74</v>
      </c>
      <c r="BO17" s="7"/>
      <c r="BP17" s="6">
        <f>ROUND(L17+T17+AB17+AJ17+AR17+AZ17+BH17,5)</f>
        <v>1860.83</v>
      </c>
      <c r="BQ17" s="7"/>
      <c r="BR17" s="6">
        <f>ROUND((BN17-BP17),5)</f>
        <v>-1001.09</v>
      </c>
      <c r="BS17" s="7"/>
      <c r="BT17" s="8">
        <f>ROUND(IF(BP17=0, IF(BN17=0, 0, 1), BN17/BP17),5)</f>
        <v>0.46201999999999999</v>
      </c>
    </row>
    <row r="18" spans="1:72" x14ac:dyDescent="0.35">
      <c r="A18" s="2"/>
      <c r="B18" s="2"/>
      <c r="C18" s="2"/>
      <c r="D18" s="2"/>
      <c r="E18" s="2"/>
      <c r="F18" s="2" t="s">
        <v>27</v>
      </c>
      <c r="G18" s="2"/>
      <c r="H18" s="2"/>
      <c r="I18" s="2"/>
      <c r="J18" s="6">
        <v>0</v>
      </c>
      <c r="K18" s="7"/>
      <c r="L18" s="6"/>
      <c r="M18" s="7"/>
      <c r="N18" s="6"/>
      <c r="O18" s="7"/>
      <c r="P18" s="8"/>
      <c r="Q18" s="7"/>
      <c r="R18" s="6">
        <v>0</v>
      </c>
      <c r="S18" s="7"/>
      <c r="T18" s="6"/>
      <c r="U18" s="7"/>
      <c r="V18" s="6"/>
      <c r="W18" s="7"/>
      <c r="X18" s="8"/>
      <c r="Y18" s="7"/>
      <c r="Z18" s="6">
        <v>0</v>
      </c>
      <c r="AA18" s="7"/>
      <c r="AB18" s="6"/>
      <c r="AC18" s="7"/>
      <c r="AD18" s="6"/>
      <c r="AE18" s="7"/>
      <c r="AF18" s="8"/>
      <c r="AG18" s="7"/>
      <c r="AH18" s="6">
        <v>45.58</v>
      </c>
      <c r="AI18" s="7"/>
      <c r="AJ18" s="6"/>
      <c r="AK18" s="7"/>
      <c r="AL18" s="6"/>
      <c r="AM18" s="7"/>
      <c r="AN18" s="8"/>
      <c r="AO18" s="7"/>
      <c r="AP18" s="6">
        <v>14.3</v>
      </c>
      <c r="AQ18" s="7"/>
      <c r="AR18" s="6"/>
      <c r="AS18" s="7"/>
      <c r="AT18" s="6"/>
      <c r="AU18" s="7"/>
      <c r="AV18" s="8"/>
      <c r="AW18" s="7"/>
      <c r="AX18" s="6">
        <v>1148.76</v>
      </c>
      <c r="AY18" s="7"/>
      <c r="AZ18" s="6"/>
      <c r="BA18" s="7"/>
      <c r="BB18" s="6"/>
      <c r="BC18" s="7"/>
      <c r="BD18" s="8"/>
      <c r="BE18" s="7"/>
      <c r="BF18" s="6">
        <v>245.09</v>
      </c>
      <c r="BG18" s="7"/>
      <c r="BH18" s="6"/>
      <c r="BI18" s="7"/>
      <c r="BJ18" s="6"/>
      <c r="BK18" s="7"/>
      <c r="BL18" s="8"/>
      <c r="BM18" s="7"/>
      <c r="BN18" s="6">
        <f>ROUND(J18+R18+Z18+AH18+AP18+AX18+BF18,5)</f>
        <v>1453.73</v>
      </c>
      <c r="BO18" s="7"/>
      <c r="BP18" s="6"/>
      <c r="BQ18" s="7"/>
      <c r="BR18" s="6"/>
      <c r="BS18" s="7"/>
      <c r="BT18" s="8"/>
    </row>
    <row r="19" spans="1:72" x14ac:dyDescent="0.35">
      <c r="A19" s="2"/>
      <c r="B19" s="2"/>
      <c r="C19" s="2"/>
      <c r="D19" s="2"/>
      <c r="E19" s="2"/>
      <c r="F19" s="2" t="s">
        <v>28</v>
      </c>
      <c r="G19" s="2"/>
      <c r="H19" s="2"/>
      <c r="I19" s="2"/>
      <c r="J19" s="6">
        <v>0</v>
      </c>
      <c r="K19" s="7"/>
      <c r="L19" s="6">
        <v>971</v>
      </c>
      <c r="M19" s="7"/>
      <c r="N19" s="6">
        <f>ROUND((J19-L19),5)</f>
        <v>-971</v>
      </c>
      <c r="O19" s="7"/>
      <c r="P19" s="8">
        <f>ROUND(IF(L19=0, IF(J19=0, 0, 1), J19/L19),5)</f>
        <v>0</v>
      </c>
      <c r="Q19" s="7"/>
      <c r="R19" s="6">
        <v>55.32</v>
      </c>
      <c r="S19" s="7"/>
      <c r="T19" s="6">
        <v>0</v>
      </c>
      <c r="U19" s="7"/>
      <c r="V19" s="6">
        <f>ROUND((R19-T19),5)</f>
        <v>55.32</v>
      </c>
      <c r="W19" s="7"/>
      <c r="X19" s="8">
        <f>ROUND(IF(T19=0, IF(R19=0, 0, 1), R19/T19),5)</f>
        <v>1</v>
      </c>
      <c r="Y19" s="7"/>
      <c r="Z19" s="6">
        <v>269.52999999999997</v>
      </c>
      <c r="AA19" s="7"/>
      <c r="AB19" s="6">
        <v>0</v>
      </c>
      <c r="AC19" s="7"/>
      <c r="AD19" s="6">
        <f>ROUND((Z19-AB19),5)</f>
        <v>269.52999999999997</v>
      </c>
      <c r="AE19" s="7"/>
      <c r="AF19" s="8">
        <f>ROUND(IF(AB19=0, IF(Z19=0, 0, 1), Z19/AB19),5)</f>
        <v>1</v>
      </c>
      <c r="AG19" s="7"/>
      <c r="AH19" s="6">
        <v>60.93</v>
      </c>
      <c r="AI19" s="7"/>
      <c r="AJ19" s="6">
        <v>0</v>
      </c>
      <c r="AK19" s="7"/>
      <c r="AL19" s="6">
        <f>ROUND((AH19-AJ19),5)</f>
        <v>60.93</v>
      </c>
      <c r="AM19" s="7"/>
      <c r="AN19" s="8">
        <f>ROUND(IF(AJ19=0, IF(AH19=0, 0, 1), AH19/AJ19),5)</f>
        <v>1</v>
      </c>
      <c r="AO19" s="7"/>
      <c r="AP19" s="6">
        <v>123.42</v>
      </c>
      <c r="AQ19" s="7"/>
      <c r="AR19" s="6">
        <v>0</v>
      </c>
      <c r="AS19" s="7"/>
      <c r="AT19" s="6">
        <f>ROUND((AP19-AR19),5)</f>
        <v>123.42</v>
      </c>
      <c r="AU19" s="7"/>
      <c r="AV19" s="8">
        <f>ROUND(IF(AR19=0, IF(AP19=0, 0, 1), AP19/AR19),5)</f>
        <v>1</v>
      </c>
      <c r="AW19" s="7"/>
      <c r="AX19" s="6">
        <v>214.45</v>
      </c>
      <c r="AY19" s="7"/>
      <c r="AZ19" s="6">
        <v>0</v>
      </c>
      <c r="BA19" s="7"/>
      <c r="BB19" s="6">
        <f>ROUND((AX19-AZ19),5)</f>
        <v>214.45</v>
      </c>
      <c r="BC19" s="7"/>
      <c r="BD19" s="8">
        <f>ROUND(IF(AZ19=0, IF(AX19=0, 0, 1), AX19/AZ19),5)</f>
        <v>1</v>
      </c>
      <c r="BE19" s="7"/>
      <c r="BF19" s="6">
        <v>196.86</v>
      </c>
      <c r="BG19" s="7"/>
      <c r="BH19" s="6">
        <v>0</v>
      </c>
      <c r="BI19" s="7"/>
      <c r="BJ19" s="6">
        <f>ROUND((BF19-BH19),5)</f>
        <v>196.86</v>
      </c>
      <c r="BK19" s="7"/>
      <c r="BL19" s="8">
        <f>ROUND(IF(BH19=0, IF(BF19=0, 0, 1), BF19/BH19),5)</f>
        <v>1</v>
      </c>
      <c r="BM19" s="7"/>
      <c r="BN19" s="6">
        <f>ROUND(J19+R19+Z19+AH19+AP19+AX19+BF19,5)</f>
        <v>920.51</v>
      </c>
      <c r="BO19" s="7"/>
      <c r="BP19" s="6">
        <f>ROUND(L19+T19+AB19+AJ19+AR19+AZ19+BH19,5)</f>
        <v>971</v>
      </c>
      <c r="BQ19" s="7"/>
      <c r="BR19" s="6">
        <f>ROUND((BN19-BP19),5)</f>
        <v>-50.49</v>
      </c>
      <c r="BS19" s="7"/>
      <c r="BT19" s="8">
        <f>ROUND(IF(BP19=0, IF(BN19=0, 0, 1), BN19/BP19),5)</f>
        <v>0.94799999999999995</v>
      </c>
    </row>
    <row r="20" spans="1:72" x14ac:dyDescent="0.35">
      <c r="A20" s="2"/>
      <c r="B20" s="2"/>
      <c r="C20" s="2"/>
      <c r="D20" s="2"/>
      <c r="E20" s="2"/>
      <c r="F20" s="2" t="s">
        <v>29</v>
      </c>
      <c r="G20" s="2"/>
      <c r="H20" s="2"/>
      <c r="I20" s="2"/>
      <c r="J20" s="6">
        <v>0</v>
      </c>
      <c r="K20" s="7"/>
      <c r="L20" s="6">
        <v>25741</v>
      </c>
      <c r="M20" s="7"/>
      <c r="N20" s="6">
        <f>ROUND((J20-L20),5)</f>
        <v>-25741</v>
      </c>
      <c r="O20" s="7"/>
      <c r="P20" s="8">
        <f>ROUND(IF(L20=0, IF(J20=0, 0, 1), J20/L20),5)</f>
        <v>0</v>
      </c>
      <c r="Q20" s="7"/>
      <c r="R20" s="6">
        <v>1668.23</v>
      </c>
      <c r="S20" s="7"/>
      <c r="T20" s="6">
        <v>0</v>
      </c>
      <c r="U20" s="7"/>
      <c r="V20" s="6">
        <f>ROUND((R20-T20),5)</f>
        <v>1668.23</v>
      </c>
      <c r="W20" s="7"/>
      <c r="X20" s="8">
        <f>ROUND(IF(T20=0, IF(R20=0, 0, 1), R20/T20),5)</f>
        <v>1</v>
      </c>
      <c r="Y20" s="7"/>
      <c r="Z20" s="6">
        <v>8127.07</v>
      </c>
      <c r="AA20" s="7"/>
      <c r="AB20" s="6">
        <v>0</v>
      </c>
      <c r="AC20" s="7"/>
      <c r="AD20" s="6">
        <f>ROUND((Z20-AB20),5)</f>
        <v>8127.07</v>
      </c>
      <c r="AE20" s="7"/>
      <c r="AF20" s="8">
        <f>ROUND(IF(AB20=0, IF(Z20=0, 0, 1), Z20/AB20),5)</f>
        <v>1</v>
      </c>
      <c r="AG20" s="7"/>
      <c r="AH20" s="6">
        <v>1837.25</v>
      </c>
      <c r="AI20" s="7"/>
      <c r="AJ20" s="6">
        <v>0</v>
      </c>
      <c r="AK20" s="7"/>
      <c r="AL20" s="6">
        <f>ROUND((AH20-AJ20),5)</f>
        <v>1837.25</v>
      </c>
      <c r="AM20" s="7"/>
      <c r="AN20" s="8">
        <f>ROUND(IF(AJ20=0, IF(AH20=0, 0, 1), AH20/AJ20),5)</f>
        <v>1</v>
      </c>
      <c r="AO20" s="7"/>
      <c r="AP20" s="6">
        <v>3721.38</v>
      </c>
      <c r="AQ20" s="7"/>
      <c r="AR20" s="6">
        <v>0</v>
      </c>
      <c r="AS20" s="7"/>
      <c r="AT20" s="6">
        <f>ROUND((AP20-AR20),5)</f>
        <v>3721.38</v>
      </c>
      <c r="AU20" s="7"/>
      <c r="AV20" s="8">
        <f>ROUND(IF(AR20=0, IF(AP20=0, 0, 1), AP20/AR20),5)</f>
        <v>1</v>
      </c>
      <c r="AW20" s="7"/>
      <c r="AX20" s="6">
        <v>6466.44</v>
      </c>
      <c r="AY20" s="7"/>
      <c r="AZ20" s="6">
        <v>0</v>
      </c>
      <c r="BA20" s="7"/>
      <c r="BB20" s="6">
        <f>ROUND((AX20-AZ20),5)</f>
        <v>6466.44</v>
      </c>
      <c r="BC20" s="7"/>
      <c r="BD20" s="8">
        <f>ROUND(IF(AZ20=0, IF(AX20=0, 0, 1), AX20/AZ20),5)</f>
        <v>1</v>
      </c>
      <c r="BE20" s="7"/>
      <c r="BF20" s="6">
        <v>5936.1</v>
      </c>
      <c r="BG20" s="7"/>
      <c r="BH20" s="6">
        <v>0</v>
      </c>
      <c r="BI20" s="7"/>
      <c r="BJ20" s="6">
        <f>ROUND((BF20-BH20),5)</f>
        <v>5936.1</v>
      </c>
      <c r="BK20" s="7"/>
      <c r="BL20" s="8">
        <f>ROUND(IF(BH20=0, IF(BF20=0, 0, 1), BF20/BH20),5)</f>
        <v>1</v>
      </c>
      <c r="BM20" s="7"/>
      <c r="BN20" s="6">
        <f>ROUND(J20+R20+Z20+AH20+AP20+AX20+BF20,5)</f>
        <v>27756.47</v>
      </c>
      <c r="BO20" s="7"/>
      <c r="BP20" s="6">
        <f>ROUND(L20+T20+AB20+AJ20+AR20+AZ20+BH20,5)</f>
        <v>25741</v>
      </c>
      <c r="BQ20" s="7"/>
      <c r="BR20" s="6">
        <f>ROUND((BN20-BP20),5)</f>
        <v>2015.47</v>
      </c>
      <c r="BS20" s="7"/>
      <c r="BT20" s="8">
        <f>ROUND(IF(BP20=0, IF(BN20=0, 0, 1), BN20/BP20),5)</f>
        <v>1.0783</v>
      </c>
    </row>
    <row r="21" spans="1:72" x14ac:dyDescent="0.35">
      <c r="A21" s="2"/>
      <c r="B21" s="2"/>
      <c r="C21" s="2"/>
      <c r="D21" s="2"/>
      <c r="E21" s="2"/>
      <c r="F21" s="2" t="s">
        <v>30</v>
      </c>
      <c r="G21" s="2"/>
      <c r="H21" s="2"/>
      <c r="I21" s="2"/>
      <c r="J21" s="6">
        <v>0</v>
      </c>
      <c r="K21" s="7"/>
      <c r="L21" s="6"/>
      <c r="M21" s="7"/>
      <c r="N21" s="6"/>
      <c r="O21" s="7"/>
      <c r="P21" s="8"/>
      <c r="Q21" s="7"/>
      <c r="R21" s="6">
        <v>-8251.23</v>
      </c>
      <c r="S21" s="7"/>
      <c r="T21" s="6"/>
      <c r="U21" s="7"/>
      <c r="V21" s="6"/>
      <c r="W21" s="7"/>
      <c r="X21" s="8"/>
      <c r="Y21" s="7"/>
      <c r="Z21" s="6">
        <v>-2812.94</v>
      </c>
      <c r="AA21" s="7"/>
      <c r="AB21" s="6"/>
      <c r="AC21" s="7"/>
      <c r="AD21" s="6"/>
      <c r="AE21" s="7"/>
      <c r="AF21" s="8"/>
      <c r="AG21" s="7"/>
      <c r="AH21" s="6">
        <v>-2519.5100000000002</v>
      </c>
      <c r="AI21" s="7"/>
      <c r="AJ21" s="6"/>
      <c r="AK21" s="7"/>
      <c r="AL21" s="6"/>
      <c r="AM21" s="7"/>
      <c r="AN21" s="8"/>
      <c r="AO21" s="7"/>
      <c r="AP21" s="6">
        <v>-4341.16</v>
      </c>
      <c r="AQ21" s="7"/>
      <c r="AR21" s="6"/>
      <c r="AS21" s="7"/>
      <c r="AT21" s="6"/>
      <c r="AU21" s="7"/>
      <c r="AV21" s="8"/>
      <c r="AW21" s="7"/>
      <c r="AX21" s="6">
        <v>-18043.939999999999</v>
      </c>
      <c r="AY21" s="7"/>
      <c r="AZ21" s="6"/>
      <c r="BA21" s="7"/>
      <c r="BB21" s="6"/>
      <c r="BC21" s="7"/>
      <c r="BD21" s="8"/>
      <c r="BE21" s="7"/>
      <c r="BF21" s="6">
        <v>-5116.91</v>
      </c>
      <c r="BG21" s="7"/>
      <c r="BH21" s="6"/>
      <c r="BI21" s="7"/>
      <c r="BJ21" s="6"/>
      <c r="BK21" s="7"/>
      <c r="BL21" s="8"/>
      <c r="BM21" s="7"/>
      <c r="BN21" s="6">
        <f>ROUND(J21+R21+Z21+AH21+AP21+AX21+BF21,5)</f>
        <v>-41085.69</v>
      </c>
      <c r="BO21" s="7"/>
      <c r="BP21" s="6"/>
      <c r="BQ21" s="7"/>
      <c r="BR21" s="6"/>
      <c r="BS21" s="7"/>
      <c r="BT21" s="8"/>
    </row>
    <row r="22" spans="1:72" x14ac:dyDescent="0.35">
      <c r="A22" s="2"/>
      <c r="B22" s="2"/>
      <c r="C22" s="2"/>
      <c r="D22" s="2"/>
      <c r="E22" s="2"/>
      <c r="F22" s="2" t="s">
        <v>31</v>
      </c>
      <c r="G22" s="2"/>
      <c r="H22" s="2"/>
      <c r="I22" s="2"/>
      <c r="J22" s="6">
        <v>0</v>
      </c>
      <c r="K22" s="7"/>
      <c r="L22" s="6"/>
      <c r="M22" s="7"/>
      <c r="N22" s="6"/>
      <c r="O22" s="7"/>
      <c r="P22" s="8"/>
      <c r="Q22" s="7"/>
      <c r="R22" s="6">
        <v>-269.88</v>
      </c>
      <c r="S22" s="7"/>
      <c r="T22" s="6"/>
      <c r="U22" s="7"/>
      <c r="V22" s="6"/>
      <c r="W22" s="7"/>
      <c r="X22" s="8"/>
      <c r="Y22" s="7"/>
      <c r="Z22" s="6">
        <v>-91.92</v>
      </c>
      <c r="AA22" s="7"/>
      <c r="AB22" s="6"/>
      <c r="AC22" s="7"/>
      <c r="AD22" s="6"/>
      <c r="AE22" s="7"/>
      <c r="AF22" s="8"/>
      <c r="AG22" s="7"/>
      <c r="AH22" s="6">
        <v>-120.34</v>
      </c>
      <c r="AI22" s="7"/>
      <c r="AJ22" s="6"/>
      <c r="AK22" s="7"/>
      <c r="AL22" s="6"/>
      <c r="AM22" s="7"/>
      <c r="AN22" s="8"/>
      <c r="AO22" s="7"/>
      <c r="AP22" s="6">
        <v>-141.87</v>
      </c>
      <c r="AQ22" s="7"/>
      <c r="AR22" s="6"/>
      <c r="AS22" s="7"/>
      <c r="AT22" s="6"/>
      <c r="AU22" s="7"/>
      <c r="AV22" s="8"/>
      <c r="AW22" s="7"/>
      <c r="AX22" s="6">
        <v>-574.94000000000005</v>
      </c>
      <c r="AY22" s="7"/>
      <c r="AZ22" s="6"/>
      <c r="BA22" s="7"/>
      <c r="BB22" s="6"/>
      <c r="BC22" s="7"/>
      <c r="BD22" s="8"/>
      <c r="BE22" s="7"/>
      <c r="BF22" s="6">
        <v>-163.04</v>
      </c>
      <c r="BG22" s="7"/>
      <c r="BH22" s="6"/>
      <c r="BI22" s="7"/>
      <c r="BJ22" s="6"/>
      <c r="BK22" s="7"/>
      <c r="BL22" s="8"/>
      <c r="BM22" s="7"/>
      <c r="BN22" s="6">
        <f>ROUND(J22+R22+Z22+AH22+AP22+AX22+BF22,5)</f>
        <v>-1361.99</v>
      </c>
      <c r="BO22" s="7"/>
      <c r="BP22" s="6"/>
      <c r="BQ22" s="7"/>
      <c r="BR22" s="6"/>
      <c r="BS22" s="7"/>
      <c r="BT22" s="8"/>
    </row>
    <row r="23" spans="1:72" x14ac:dyDescent="0.35">
      <c r="A23" s="2"/>
      <c r="B23" s="2"/>
      <c r="C23" s="2"/>
      <c r="D23" s="2"/>
      <c r="E23" s="2"/>
      <c r="F23" s="2" t="s">
        <v>32</v>
      </c>
      <c r="G23" s="2"/>
      <c r="H23" s="2"/>
      <c r="I23" s="2"/>
      <c r="J23" s="6">
        <v>0</v>
      </c>
      <c r="K23" s="7"/>
      <c r="L23" s="6"/>
      <c r="M23" s="7"/>
      <c r="N23" s="6"/>
      <c r="O23" s="7"/>
      <c r="P23" s="8"/>
      <c r="Q23" s="7"/>
      <c r="R23" s="6">
        <v>0</v>
      </c>
      <c r="S23" s="7"/>
      <c r="T23" s="6"/>
      <c r="U23" s="7"/>
      <c r="V23" s="6"/>
      <c r="W23" s="7"/>
      <c r="X23" s="8"/>
      <c r="Y23" s="7"/>
      <c r="Z23" s="6">
        <v>0</v>
      </c>
      <c r="AA23" s="7"/>
      <c r="AB23" s="6"/>
      <c r="AC23" s="7"/>
      <c r="AD23" s="6"/>
      <c r="AE23" s="7"/>
      <c r="AF23" s="8"/>
      <c r="AG23" s="7"/>
      <c r="AH23" s="6">
        <v>-4207.67</v>
      </c>
      <c r="AI23" s="7"/>
      <c r="AJ23" s="6"/>
      <c r="AK23" s="7"/>
      <c r="AL23" s="6"/>
      <c r="AM23" s="7"/>
      <c r="AN23" s="8"/>
      <c r="AO23" s="7"/>
      <c r="AP23" s="6">
        <v>0</v>
      </c>
      <c r="AQ23" s="7"/>
      <c r="AR23" s="6"/>
      <c r="AS23" s="7"/>
      <c r="AT23" s="6"/>
      <c r="AU23" s="7"/>
      <c r="AV23" s="8"/>
      <c r="AW23" s="7"/>
      <c r="AX23" s="6">
        <v>-1436.08</v>
      </c>
      <c r="AY23" s="7"/>
      <c r="AZ23" s="6"/>
      <c r="BA23" s="7"/>
      <c r="BB23" s="6"/>
      <c r="BC23" s="7"/>
      <c r="BD23" s="8"/>
      <c r="BE23" s="7"/>
      <c r="BF23" s="6">
        <v>0</v>
      </c>
      <c r="BG23" s="7"/>
      <c r="BH23" s="6"/>
      <c r="BI23" s="7"/>
      <c r="BJ23" s="6"/>
      <c r="BK23" s="7"/>
      <c r="BL23" s="8"/>
      <c r="BM23" s="7"/>
      <c r="BN23" s="6">
        <f>ROUND(J23+R23+Z23+AH23+AP23+AX23+BF23,5)</f>
        <v>-5643.75</v>
      </c>
      <c r="BO23" s="7"/>
      <c r="BP23" s="6"/>
      <c r="BQ23" s="7"/>
      <c r="BR23" s="6"/>
      <c r="BS23" s="7"/>
      <c r="BT23" s="8"/>
    </row>
    <row r="24" spans="1:72" ht="15" thickBot="1" x14ac:dyDescent="0.4">
      <c r="A24" s="2"/>
      <c r="B24" s="2"/>
      <c r="C24" s="2"/>
      <c r="D24" s="2"/>
      <c r="E24" s="2"/>
      <c r="F24" s="2" t="s">
        <v>33</v>
      </c>
      <c r="G24" s="2"/>
      <c r="H24" s="2"/>
      <c r="I24" s="2"/>
      <c r="J24" s="9">
        <v>0</v>
      </c>
      <c r="K24" s="7"/>
      <c r="L24" s="9"/>
      <c r="M24" s="7"/>
      <c r="N24" s="9"/>
      <c r="O24" s="7"/>
      <c r="P24" s="10"/>
      <c r="Q24" s="7"/>
      <c r="R24" s="9">
        <v>0</v>
      </c>
      <c r="S24" s="7"/>
      <c r="T24" s="9"/>
      <c r="U24" s="7"/>
      <c r="V24" s="9"/>
      <c r="W24" s="7"/>
      <c r="X24" s="10"/>
      <c r="Y24" s="7"/>
      <c r="Z24" s="9">
        <v>0</v>
      </c>
      <c r="AA24" s="7"/>
      <c r="AB24" s="9"/>
      <c r="AC24" s="7"/>
      <c r="AD24" s="9"/>
      <c r="AE24" s="7"/>
      <c r="AF24" s="10"/>
      <c r="AG24" s="7"/>
      <c r="AH24" s="9">
        <v>0</v>
      </c>
      <c r="AI24" s="7"/>
      <c r="AJ24" s="9"/>
      <c r="AK24" s="7"/>
      <c r="AL24" s="9"/>
      <c r="AM24" s="7"/>
      <c r="AN24" s="10"/>
      <c r="AO24" s="7"/>
      <c r="AP24" s="9">
        <v>19654.23</v>
      </c>
      <c r="AQ24" s="7"/>
      <c r="AR24" s="9"/>
      <c r="AS24" s="7"/>
      <c r="AT24" s="9"/>
      <c r="AU24" s="7"/>
      <c r="AV24" s="10"/>
      <c r="AW24" s="7"/>
      <c r="AX24" s="9">
        <v>0</v>
      </c>
      <c r="AY24" s="7"/>
      <c r="AZ24" s="9"/>
      <c r="BA24" s="7"/>
      <c r="BB24" s="9"/>
      <c r="BC24" s="7"/>
      <c r="BD24" s="10"/>
      <c r="BE24" s="7"/>
      <c r="BF24" s="9">
        <v>0</v>
      </c>
      <c r="BG24" s="7"/>
      <c r="BH24" s="9"/>
      <c r="BI24" s="7"/>
      <c r="BJ24" s="9"/>
      <c r="BK24" s="7"/>
      <c r="BL24" s="10"/>
      <c r="BM24" s="7"/>
      <c r="BN24" s="9">
        <f>ROUND(J24+R24+Z24+AH24+AP24+AX24+BF24,5)</f>
        <v>19654.23</v>
      </c>
      <c r="BO24" s="7"/>
      <c r="BP24" s="9"/>
      <c r="BQ24" s="7"/>
      <c r="BR24" s="9"/>
      <c r="BS24" s="7"/>
      <c r="BT24" s="10"/>
    </row>
    <row r="25" spans="1:72" ht="15" thickBot="1" x14ac:dyDescent="0.4">
      <c r="A25" s="2"/>
      <c r="B25" s="2"/>
      <c r="C25" s="2"/>
      <c r="D25" s="2"/>
      <c r="E25" s="2" t="s">
        <v>34</v>
      </c>
      <c r="F25" s="2"/>
      <c r="G25" s="2"/>
      <c r="H25" s="2"/>
      <c r="I25" s="2"/>
      <c r="J25" s="11">
        <f>ROUND(SUM(J10:J24),5)</f>
        <v>0</v>
      </c>
      <c r="K25" s="7"/>
      <c r="L25" s="11">
        <f>ROUND(SUM(L10:L24),5)</f>
        <v>1256820.79</v>
      </c>
      <c r="M25" s="7"/>
      <c r="N25" s="11">
        <f>ROUND((J25-L25),5)</f>
        <v>-1256820.79</v>
      </c>
      <c r="O25" s="7"/>
      <c r="P25" s="12">
        <f>ROUND(IF(L25=0, IF(J25=0, 0, 1), J25/L25),5)</f>
        <v>0</v>
      </c>
      <c r="Q25" s="7"/>
      <c r="R25" s="11">
        <f>ROUND(SUM(R10:R24),5)</f>
        <v>64536.43</v>
      </c>
      <c r="S25" s="7"/>
      <c r="T25" s="11">
        <f>ROUND(SUM(T10:T24),5)</f>
        <v>0</v>
      </c>
      <c r="U25" s="7"/>
      <c r="V25" s="11">
        <f>ROUND((R25-T25),5)</f>
        <v>64536.43</v>
      </c>
      <c r="W25" s="7"/>
      <c r="X25" s="12">
        <f>ROUND(IF(T25=0, IF(R25=0, 0, 1), R25/T25),5)</f>
        <v>1</v>
      </c>
      <c r="Y25" s="7"/>
      <c r="Z25" s="11">
        <f>ROUND(SUM(Z10:Z24),5)</f>
        <v>336658.63</v>
      </c>
      <c r="AA25" s="7"/>
      <c r="AB25" s="11">
        <f>ROUND(SUM(AB10:AB24),5)</f>
        <v>0</v>
      </c>
      <c r="AC25" s="7"/>
      <c r="AD25" s="11">
        <f>ROUND((Z25-AB25),5)</f>
        <v>336658.63</v>
      </c>
      <c r="AE25" s="7"/>
      <c r="AF25" s="12">
        <f>ROUND(IF(AB25=0, IF(Z25=0, 0, 1), Z25/AB25),5)</f>
        <v>1</v>
      </c>
      <c r="AG25" s="7"/>
      <c r="AH25" s="11">
        <f>ROUND(SUM(AH10:AH24),5)</f>
        <v>74634.73</v>
      </c>
      <c r="AI25" s="7"/>
      <c r="AJ25" s="11">
        <f>ROUND(SUM(AJ10:AJ24),5)</f>
        <v>0</v>
      </c>
      <c r="AK25" s="7"/>
      <c r="AL25" s="11">
        <f>ROUND((AH25-AJ25),5)</f>
        <v>74634.73</v>
      </c>
      <c r="AM25" s="7"/>
      <c r="AN25" s="12">
        <f>ROUND(IF(AJ25=0, IF(AH25=0, 0, 1), AH25/AJ25),5)</f>
        <v>1</v>
      </c>
      <c r="AO25" s="7"/>
      <c r="AP25" s="11">
        <f>ROUND(SUM(AP10:AP24),5)</f>
        <v>173347.03</v>
      </c>
      <c r="AQ25" s="7"/>
      <c r="AR25" s="11">
        <f>ROUND(SUM(AR10:AR24),5)</f>
        <v>0</v>
      </c>
      <c r="AS25" s="7"/>
      <c r="AT25" s="11">
        <f>ROUND((AP25-AR25),5)</f>
        <v>173347.03</v>
      </c>
      <c r="AU25" s="7"/>
      <c r="AV25" s="12">
        <f>ROUND(IF(AR25=0, IF(AP25=0, 0, 1), AP25/AR25),5)</f>
        <v>1</v>
      </c>
      <c r="AW25" s="7"/>
      <c r="AX25" s="11">
        <f>ROUND(SUM(AX10:AX24),5)</f>
        <v>252466.01</v>
      </c>
      <c r="AY25" s="7"/>
      <c r="AZ25" s="11">
        <f>ROUND(SUM(AZ10:AZ24),5)</f>
        <v>0</v>
      </c>
      <c r="BA25" s="7"/>
      <c r="BB25" s="11">
        <f>ROUND((AX25-AZ25),5)</f>
        <v>252466.01</v>
      </c>
      <c r="BC25" s="7"/>
      <c r="BD25" s="12">
        <f>ROUND(IF(AZ25=0, IF(AX25=0, 0, 1), AX25/AZ25),5)</f>
        <v>1</v>
      </c>
      <c r="BE25" s="7"/>
      <c r="BF25" s="11">
        <f>ROUND(SUM(BF10:BF24),5)</f>
        <v>245277.87</v>
      </c>
      <c r="BG25" s="7"/>
      <c r="BH25" s="11">
        <f>ROUND(SUM(BH10:BH24),5)</f>
        <v>0</v>
      </c>
      <c r="BI25" s="7"/>
      <c r="BJ25" s="11">
        <f>ROUND((BF25-BH25),5)</f>
        <v>245277.87</v>
      </c>
      <c r="BK25" s="7"/>
      <c r="BL25" s="12">
        <f>ROUND(IF(BH25=0, IF(BF25=0, 0, 1), BF25/BH25),5)</f>
        <v>1</v>
      </c>
      <c r="BM25" s="7"/>
      <c r="BN25" s="11">
        <f>ROUND(J25+R25+Z25+AH25+AP25+AX25+BF25,5)</f>
        <v>1146920.7</v>
      </c>
      <c r="BO25" s="7"/>
      <c r="BP25" s="11">
        <f>ROUND(L25+T25+AB25+AJ25+AR25+AZ25+BH25,5)</f>
        <v>1256820.79</v>
      </c>
      <c r="BQ25" s="7"/>
      <c r="BR25" s="11">
        <f>ROUND((BN25-BP25),5)</f>
        <v>-109900.09</v>
      </c>
      <c r="BS25" s="7"/>
      <c r="BT25" s="12">
        <f>ROUND(IF(BP25=0, IF(BN25=0, 0, 1), BN25/BP25),5)</f>
        <v>0.91256000000000004</v>
      </c>
    </row>
    <row r="26" spans="1:72" ht="15" thickBot="1" x14ac:dyDescent="0.4">
      <c r="A26" s="2"/>
      <c r="B26" s="2"/>
      <c r="C26" s="2"/>
      <c r="D26" s="2" t="s">
        <v>35</v>
      </c>
      <c r="E26" s="2"/>
      <c r="F26" s="2"/>
      <c r="G26" s="2"/>
      <c r="H26" s="2"/>
      <c r="I26" s="2"/>
      <c r="J26" s="13">
        <f>ROUND(SUM(J4:J9)+J25,5)</f>
        <v>3021.23</v>
      </c>
      <c r="K26" s="7"/>
      <c r="L26" s="13">
        <f>ROUND(SUM(L4:L9)+L25,5)</f>
        <v>1284159.29</v>
      </c>
      <c r="M26" s="7"/>
      <c r="N26" s="13">
        <f>ROUND((J26-L26),5)</f>
        <v>-1281138.06</v>
      </c>
      <c r="O26" s="7"/>
      <c r="P26" s="14">
        <f>ROUND(IF(L26=0, IF(J26=0, 0, 1), J26/L26),5)</f>
        <v>2.3500000000000001E-3</v>
      </c>
      <c r="Q26" s="7"/>
      <c r="R26" s="13">
        <f>ROUND(SUM(R4:R9)+R25,5)</f>
        <v>66409.98</v>
      </c>
      <c r="S26" s="7"/>
      <c r="T26" s="13">
        <f>ROUND(SUM(T4:T9)+T25,5)</f>
        <v>0</v>
      </c>
      <c r="U26" s="7"/>
      <c r="V26" s="13">
        <f>ROUND((R26-T26),5)</f>
        <v>66409.98</v>
      </c>
      <c r="W26" s="7"/>
      <c r="X26" s="14">
        <f>ROUND(IF(T26=0, IF(R26=0, 0, 1), R26/T26),5)</f>
        <v>1</v>
      </c>
      <c r="Y26" s="7"/>
      <c r="Z26" s="13">
        <f>ROUND(SUM(Z4:Z9)+Z25,5)</f>
        <v>342617.29</v>
      </c>
      <c r="AA26" s="7"/>
      <c r="AB26" s="13">
        <f>ROUND(SUM(AB4:AB9)+AB25,5)</f>
        <v>0</v>
      </c>
      <c r="AC26" s="7"/>
      <c r="AD26" s="13">
        <f>ROUND((Z26-AB26),5)</f>
        <v>342617.29</v>
      </c>
      <c r="AE26" s="7"/>
      <c r="AF26" s="14">
        <f>ROUND(IF(AB26=0, IF(Z26=0, 0, 1), Z26/AB26),5)</f>
        <v>1</v>
      </c>
      <c r="AG26" s="7"/>
      <c r="AH26" s="13">
        <f>ROUND(SUM(AH4:AH9)+AH25,5)</f>
        <v>76426.28</v>
      </c>
      <c r="AI26" s="7"/>
      <c r="AJ26" s="13">
        <f>ROUND(SUM(AJ4:AJ9)+AJ25,5)</f>
        <v>0</v>
      </c>
      <c r="AK26" s="7"/>
      <c r="AL26" s="13">
        <f>ROUND((AH26-AJ26),5)</f>
        <v>76426.28</v>
      </c>
      <c r="AM26" s="7"/>
      <c r="AN26" s="14">
        <f>ROUND(IF(AJ26=0, IF(AH26=0, 0, 1), AH26/AJ26),5)</f>
        <v>1</v>
      </c>
      <c r="AO26" s="7"/>
      <c r="AP26" s="13">
        <f>ROUND(SUM(AP4:AP9)+AP25,5)</f>
        <v>173380.46</v>
      </c>
      <c r="AQ26" s="7"/>
      <c r="AR26" s="13">
        <f>ROUND(SUM(AR4:AR9)+AR25,5)</f>
        <v>0</v>
      </c>
      <c r="AS26" s="7"/>
      <c r="AT26" s="13">
        <f>ROUND((AP26-AR26),5)</f>
        <v>173380.46</v>
      </c>
      <c r="AU26" s="7"/>
      <c r="AV26" s="14">
        <f>ROUND(IF(AR26=0, IF(AP26=0, 0, 1), AP26/AR26),5)</f>
        <v>1</v>
      </c>
      <c r="AW26" s="7"/>
      <c r="AX26" s="13">
        <f>ROUND(SUM(AX4:AX9)+AX25,5)</f>
        <v>255692.87</v>
      </c>
      <c r="AY26" s="7"/>
      <c r="AZ26" s="13">
        <f>ROUND(SUM(AZ4:AZ9)+AZ25,5)</f>
        <v>0</v>
      </c>
      <c r="BA26" s="7"/>
      <c r="BB26" s="13">
        <f>ROUND((AX26-AZ26),5)</f>
        <v>255692.87</v>
      </c>
      <c r="BC26" s="7"/>
      <c r="BD26" s="14">
        <f>ROUND(IF(AZ26=0, IF(AX26=0, 0, 1), AX26/AZ26),5)</f>
        <v>1</v>
      </c>
      <c r="BE26" s="7"/>
      <c r="BF26" s="13">
        <f>ROUND(SUM(BF4:BF9)+BF25,5)</f>
        <v>248687.77</v>
      </c>
      <c r="BG26" s="7"/>
      <c r="BH26" s="13">
        <f>ROUND(SUM(BH4:BH9)+BH25,5)</f>
        <v>0</v>
      </c>
      <c r="BI26" s="7"/>
      <c r="BJ26" s="13">
        <f>ROUND((BF26-BH26),5)</f>
        <v>248687.77</v>
      </c>
      <c r="BK26" s="7"/>
      <c r="BL26" s="14">
        <f>ROUND(IF(BH26=0, IF(BF26=0, 0, 1), BF26/BH26),5)</f>
        <v>1</v>
      </c>
      <c r="BM26" s="7"/>
      <c r="BN26" s="13">
        <f>ROUND(J26+R26+Z26+AH26+AP26+AX26+BF26,5)</f>
        <v>1166235.8799999999</v>
      </c>
      <c r="BO26" s="7"/>
      <c r="BP26" s="13">
        <f>ROUND(L26+T26+AB26+AJ26+AR26+AZ26+BH26,5)</f>
        <v>1284159.29</v>
      </c>
      <c r="BQ26" s="7"/>
      <c r="BR26" s="13">
        <f>ROUND((BN26-BP26),5)</f>
        <v>-117923.41</v>
      </c>
      <c r="BS26" s="7"/>
      <c r="BT26" s="14">
        <f>ROUND(IF(BP26=0, IF(BN26=0, 0, 1), BN26/BP26),5)</f>
        <v>0.90817000000000003</v>
      </c>
    </row>
    <row r="27" spans="1:72" x14ac:dyDescent="0.35">
      <c r="A27" s="2"/>
      <c r="B27" s="2"/>
      <c r="C27" s="2" t="s">
        <v>36</v>
      </c>
      <c r="D27" s="2"/>
      <c r="E27" s="2"/>
      <c r="F27" s="2"/>
      <c r="G27" s="2"/>
      <c r="H27" s="2"/>
      <c r="I27" s="2"/>
      <c r="J27" s="6">
        <f>J26</f>
        <v>3021.23</v>
      </c>
      <c r="K27" s="7"/>
      <c r="L27" s="6">
        <f>L26</f>
        <v>1284159.29</v>
      </c>
      <c r="M27" s="7"/>
      <c r="N27" s="6">
        <f>ROUND((J27-L27),5)</f>
        <v>-1281138.06</v>
      </c>
      <c r="O27" s="7"/>
      <c r="P27" s="8">
        <f>ROUND(IF(L27=0, IF(J27=0, 0, 1), J27/L27),5)</f>
        <v>2.3500000000000001E-3</v>
      </c>
      <c r="Q27" s="7"/>
      <c r="R27" s="6">
        <f>R26</f>
        <v>66409.98</v>
      </c>
      <c r="S27" s="7"/>
      <c r="T27" s="6">
        <f>T26</f>
        <v>0</v>
      </c>
      <c r="U27" s="7"/>
      <c r="V27" s="6">
        <f>ROUND((R27-T27),5)</f>
        <v>66409.98</v>
      </c>
      <c r="W27" s="7"/>
      <c r="X27" s="8">
        <f>ROUND(IF(T27=0, IF(R27=0, 0, 1), R27/T27),5)</f>
        <v>1</v>
      </c>
      <c r="Y27" s="7"/>
      <c r="Z27" s="6">
        <f>Z26</f>
        <v>342617.29</v>
      </c>
      <c r="AA27" s="7"/>
      <c r="AB27" s="6">
        <f>AB26</f>
        <v>0</v>
      </c>
      <c r="AC27" s="7"/>
      <c r="AD27" s="6">
        <f>ROUND((Z27-AB27),5)</f>
        <v>342617.29</v>
      </c>
      <c r="AE27" s="7"/>
      <c r="AF27" s="8">
        <f>ROUND(IF(AB27=0, IF(Z27=0, 0, 1), Z27/AB27),5)</f>
        <v>1</v>
      </c>
      <c r="AG27" s="7"/>
      <c r="AH27" s="6">
        <f>AH26</f>
        <v>76426.28</v>
      </c>
      <c r="AI27" s="7"/>
      <c r="AJ27" s="6">
        <f>AJ26</f>
        <v>0</v>
      </c>
      <c r="AK27" s="7"/>
      <c r="AL27" s="6">
        <f>ROUND((AH27-AJ27),5)</f>
        <v>76426.28</v>
      </c>
      <c r="AM27" s="7"/>
      <c r="AN27" s="8">
        <f>ROUND(IF(AJ27=0, IF(AH27=0, 0, 1), AH27/AJ27),5)</f>
        <v>1</v>
      </c>
      <c r="AO27" s="7"/>
      <c r="AP27" s="6">
        <f>AP26</f>
        <v>173380.46</v>
      </c>
      <c r="AQ27" s="7"/>
      <c r="AR27" s="6">
        <f>AR26</f>
        <v>0</v>
      </c>
      <c r="AS27" s="7"/>
      <c r="AT27" s="6">
        <f>ROUND((AP27-AR27),5)</f>
        <v>173380.46</v>
      </c>
      <c r="AU27" s="7"/>
      <c r="AV27" s="8">
        <f>ROUND(IF(AR27=0, IF(AP27=0, 0, 1), AP27/AR27),5)</f>
        <v>1</v>
      </c>
      <c r="AW27" s="7"/>
      <c r="AX27" s="6">
        <f>AX26</f>
        <v>255692.87</v>
      </c>
      <c r="AY27" s="7"/>
      <c r="AZ27" s="6">
        <f>AZ26</f>
        <v>0</v>
      </c>
      <c r="BA27" s="7"/>
      <c r="BB27" s="6">
        <f>ROUND((AX27-AZ27),5)</f>
        <v>255692.87</v>
      </c>
      <c r="BC27" s="7"/>
      <c r="BD27" s="8">
        <f>ROUND(IF(AZ27=0, IF(AX27=0, 0, 1), AX27/AZ27),5)</f>
        <v>1</v>
      </c>
      <c r="BE27" s="7"/>
      <c r="BF27" s="6">
        <f>BF26</f>
        <v>248687.77</v>
      </c>
      <c r="BG27" s="7"/>
      <c r="BH27" s="6">
        <f>BH26</f>
        <v>0</v>
      </c>
      <c r="BI27" s="7"/>
      <c r="BJ27" s="6">
        <f>ROUND((BF27-BH27),5)</f>
        <v>248687.77</v>
      </c>
      <c r="BK27" s="7"/>
      <c r="BL27" s="8">
        <f>ROUND(IF(BH27=0, IF(BF27=0, 0, 1), BF27/BH27),5)</f>
        <v>1</v>
      </c>
      <c r="BM27" s="7"/>
      <c r="BN27" s="6">
        <f>ROUND(J27+R27+Z27+AH27+AP27+AX27+BF27,5)</f>
        <v>1166235.8799999999</v>
      </c>
      <c r="BO27" s="7"/>
      <c r="BP27" s="6">
        <f>ROUND(L27+T27+AB27+AJ27+AR27+AZ27+BH27,5)</f>
        <v>1284159.29</v>
      </c>
      <c r="BQ27" s="7"/>
      <c r="BR27" s="6">
        <f>ROUND((BN27-BP27),5)</f>
        <v>-117923.41</v>
      </c>
      <c r="BS27" s="7"/>
      <c r="BT27" s="8">
        <f>ROUND(IF(BP27=0, IF(BN27=0, 0, 1), BN27/BP27),5)</f>
        <v>0.90817000000000003</v>
      </c>
    </row>
    <row r="28" spans="1:72" x14ac:dyDescent="0.35">
      <c r="A28" s="2"/>
      <c r="B28" s="2"/>
      <c r="C28" s="2"/>
      <c r="D28" s="2" t="s">
        <v>37</v>
      </c>
      <c r="E28" s="2"/>
      <c r="F28" s="2"/>
      <c r="G28" s="2"/>
      <c r="H28" s="2"/>
      <c r="I28" s="2"/>
      <c r="J28" s="6"/>
      <c r="K28" s="7"/>
      <c r="L28" s="6"/>
      <c r="M28" s="7"/>
      <c r="N28" s="6"/>
      <c r="O28" s="7"/>
      <c r="P28" s="8"/>
      <c r="Q28" s="7"/>
      <c r="R28" s="6"/>
      <c r="S28" s="7"/>
      <c r="T28" s="6"/>
      <c r="U28" s="7"/>
      <c r="V28" s="6"/>
      <c r="W28" s="7"/>
      <c r="X28" s="8"/>
      <c r="Y28" s="7"/>
      <c r="Z28" s="6"/>
      <c r="AA28" s="7"/>
      <c r="AB28" s="6"/>
      <c r="AC28" s="7"/>
      <c r="AD28" s="6"/>
      <c r="AE28" s="7"/>
      <c r="AF28" s="8"/>
      <c r="AG28" s="7"/>
      <c r="AH28" s="6"/>
      <c r="AI28" s="7"/>
      <c r="AJ28" s="6"/>
      <c r="AK28" s="7"/>
      <c r="AL28" s="6"/>
      <c r="AM28" s="7"/>
      <c r="AN28" s="8"/>
      <c r="AO28" s="7"/>
      <c r="AP28" s="6"/>
      <c r="AQ28" s="7"/>
      <c r="AR28" s="6"/>
      <c r="AS28" s="7"/>
      <c r="AT28" s="6"/>
      <c r="AU28" s="7"/>
      <c r="AV28" s="8"/>
      <c r="AW28" s="7"/>
      <c r="AX28" s="6"/>
      <c r="AY28" s="7"/>
      <c r="AZ28" s="6"/>
      <c r="BA28" s="7"/>
      <c r="BB28" s="6"/>
      <c r="BC28" s="7"/>
      <c r="BD28" s="8"/>
      <c r="BE28" s="7"/>
      <c r="BF28" s="6"/>
      <c r="BG28" s="7"/>
      <c r="BH28" s="6"/>
      <c r="BI28" s="7"/>
      <c r="BJ28" s="6"/>
      <c r="BK28" s="7"/>
      <c r="BL28" s="8"/>
      <c r="BM28" s="7"/>
      <c r="BN28" s="6"/>
      <c r="BO28" s="7"/>
      <c r="BP28" s="6"/>
      <c r="BQ28" s="7"/>
      <c r="BR28" s="6"/>
      <c r="BS28" s="7"/>
      <c r="BT28" s="8"/>
    </row>
    <row r="29" spans="1:72" x14ac:dyDescent="0.35">
      <c r="A29" s="2"/>
      <c r="B29" s="2"/>
      <c r="C29" s="2"/>
      <c r="D29" s="2"/>
      <c r="E29" s="2" t="s">
        <v>38</v>
      </c>
      <c r="F29" s="2"/>
      <c r="G29" s="2"/>
      <c r="H29" s="2"/>
      <c r="I29" s="2"/>
      <c r="J29" s="6">
        <v>-199999.54</v>
      </c>
      <c r="K29" s="7"/>
      <c r="L29" s="6"/>
      <c r="M29" s="7"/>
      <c r="N29" s="6"/>
      <c r="O29" s="7"/>
      <c r="P29" s="8"/>
      <c r="Q29" s="7"/>
      <c r="R29" s="6">
        <v>0</v>
      </c>
      <c r="S29" s="7"/>
      <c r="T29" s="6"/>
      <c r="U29" s="7"/>
      <c r="V29" s="6"/>
      <c r="W29" s="7"/>
      <c r="X29" s="8"/>
      <c r="Y29" s="7"/>
      <c r="Z29" s="6">
        <v>0</v>
      </c>
      <c r="AA29" s="7"/>
      <c r="AB29" s="6"/>
      <c r="AC29" s="7"/>
      <c r="AD29" s="6"/>
      <c r="AE29" s="7"/>
      <c r="AF29" s="8"/>
      <c r="AG29" s="7"/>
      <c r="AH29" s="6">
        <v>0</v>
      </c>
      <c r="AI29" s="7"/>
      <c r="AJ29" s="6"/>
      <c r="AK29" s="7"/>
      <c r="AL29" s="6"/>
      <c r="AM29" s="7"/>
      <c r="AN29" s="8"/>
      <c r="AO29" s="7"/>
      <c r="AP29" s="6">
        <v>0</v>
      </c>
      <c r="AQ29" s="7"/>
      <c r="AR29" s="6"/>
      <c r="AS29" s="7"/>
      <c r="AT29" s="6"/>
      <c r="AU29" s="7"/>
      <c r="AV29" s="8"/>
      <c r="AW29" s="7"/>
      <c r="AX29" s="6">
        <v>0</v>
      </c>
      <c r="AY29" s="7"/>
      <c r="AZ29" s="6"/>
      <c r="BA29" s="7"/>
      <c r="BB29" s="6"/>
      <c r="BC29" s="7"/>
      <c r="BD29" s="8"/>
      <c r="BE29" s="7"/>
      <c r="BF29" s="6">
        <v>-0.09</v>
      </c>
      <c r="BG29" s="7"/>
      <c r="BH29" s="6"/>
      <c r="BI29" s="7"/>
      <c r="BJ29" s="6"/>
      <c r="BK29" s="7"/>
      <c r="BL29" s="8"/>
      <c r="BM29" s="7"/>
      <c r="BN29" s="6">
        <f>ROUND(J29+R29+Z29+AH29+AP29+AX29+BF29,5)</f>
        <v>-199999.63</v>
      </c>
      <c r="BO29" s="7"/>
      <c r="BP29" s="6"/>
      <c r="BQ29" s="7"/>
      <c r="BR29" s="6"/>
      <c r="BS29" s="7"/>
      <c r="BT29" s="8"/>
    </row>
    <row r="30" spans="1:72" x14ac:dyDescent="0.35">
      <c r="A30" s="2"/>
      <c r="B30" s="2"/>
      <c r="C30" s="2"/>
      <c r="D30" s="2"/>
      <c r="E30" s="2" t="s">
        <v>39</v>
      </c>
      <c r="F30" s="2"/>
      <c r="G30" s="2"/>
      <c r="H30" s="2"/>
      <c r="I30" s="2"/>
      <c r="J30" s="6"/>
      <c r="K30" s="7"/>
      <c r="L30" s="6"/>
      <c r="M30" s="7"/>
      <c r="N30" s="6"/>
      <c r="O30" s="7"/>
      <c r="P30" s="8"/>
      <c r="Q30" s="7"/>
      <c r="R30" s="6"/>
      <c r="S30" s="7"/>
      <c r="T30" s="6"/>
      <c r="U30" s="7"/>
      <c r="V30" s="6"/>
      <c r="W30" s="7"/>
      <c r="X30" s="8"/>
      <c r="Y30" s="7"/>
      <c r="Z30" s="6"/>
      <c r="AA30" s="7"/>
      <c r="AB30" s="6"/>
      <c r="AC30" s="7"/>
      <c r="AD30" s="6"/>
      <c r="AE30" s="7"/>
      <c r="AF30" s="8"/>
      <c r="AG30" s="7"/>
      <c r="AH30" s="6"/>
      <c r="AI30" s="7"/>
      <c r="AJ30" s="6"/>
      <c r="AK30" s="7"/>
      <c r="AL30" s="6"/>
      <c r="AM30" s="7"/>
      <c r="AN30" s="8"/>
      <c r="AO30" s="7"/>
      <c r="AP30" s="6"/>
      <c r="AQ30" s="7"/>
      <c r="AR30" s="6"/>
      <c r="AS30" s="7"/>
      <c r="AT30" s="6"/>
      <c r="AU30" s="7"/>
      <c r="AV30" s="8"/>
      <c r="AW30" s="7"/>
      <c r="AX30" s="6"/>
      <c r="AY30" s="7"/>
      <c r="AZ30" s="6"/>
      <c r="BA30" s="7"/>
      <c r="BB30" s="6"/>
      <c r="BC30" s="7"/>
      <c r="BD30" s="8"/>
      <c r="BE30" s="7"/>
      <c r="BF30" s="6"/>
      <c r="BG30" s="7"/>
      <c r="BH30" s="6"/>
      <c r="BI30" s="7"/>
      <c r="BJ30" s="6"/>
      <c r="BK30" s="7"/>
      <c r="BL30" s="8"/>
      <c r="BM30" s="7"/>
      <c r="BN30" s="6"/>
      <c r="BO30" s="7"/>
      <c r="BP30" s="6"/>
      <c r="BQ30" s="7"/>
      <c r="BR30" s="6"/>
      <c r="BS30" s="7"/>
      <c r="BT30" s="8"/>
    </row>
    <row r="31" spans="1:72" x14ac:dyDescent="0.35">
      <c r="A31" s="2"/>
      <c r="B31" s="2"/>
      <c r="C31" s="2"/>
      <c r="D31" s="2"/>
      <c r="E31" s="2"/>
      <c r="F31" s="2" t="s">
        <v>40</v>
      </c>
      <c r="G31" s="2"/>
      <c r="H31" s="2"/>
      <c r="I31" s="2"/>
      <c r="J31" s="6">
        <v>0</v>
      </c>
      <c r="K31" s="7"/>
      <c r="L31" s="6">
        <v>13100</v>
      </c>
      <c r="M31" s="7"/>
      <c r="N31" s="6">
        <f>ROUND((J31-L31),5)</f>
        <v>-13100</v>
      </c>
      <c r="O31" s="7"/>
      <c r="P31" s="8">
        <f>ROUND(IF(L31=0, IF(J31=0, 0, 1), J31/L31),5)</f>
        <v>0</v>
      </c>
      <c r="Q31" s="7"/>
      <c r="R31" s="6">
        <v>0</v>
      </c>
      <c r="S31" s="7"/>
      <c r="T31" s="6">
        <v>0</v>
      </c>
      <c r="U31" s="7"/>
      <c r="V31" s="6">
        <f>ROUND((R31-T31),5)</f>
        <v>0</v>
      </c>
      <c r="W31" s="7"/>
      <c r="X31" s="8">
        <f>ROUND(IF(T31=0, IF(R31=0, 0, 1), R31/T31),5)</f>
        <v>0</v>
      </c>
      <c r="Y31" s="7"/>
      <c r="Z31" s="6">
        <v>0</v>
      </c>
      <c r="AA31" s="7"/>
      <c r="AB31" s="6">
        <v>0</v>
      </c>
      <c r="AC31" s="7"/>
      <c r="AD31" s="6">
        <f>ROUND((Z31-AB31),5)</f>
        <v>0</v>
      </c>
      <c r="AE31" s="7"/>
      <c r="AF31" s="8">
        <f>ROUND(IF(AB31=0, IF(Z31=0, 0, 1), Z31/AB31),5)</f>
        <v>0</v>
      </c>
      <c r="AG31" s="7"/>
      <c r="AH31" s="6">
        <v>0</v>
      </c>
      <c r="AI31" s="7"/>
      <c r="AJ31" s="6">
        <v>0</v>
      </c>
      <c r="AK31" s="7"/>
      <c r="AL31" s="6">
        <f>ROUND((AH31-AJ31),5)</f>
        <v>0</v>
      </c>
      <c r="AM31" s="7"/>
      <c r="AN31" s="8">
        <f>ROUND(IF(AJ31=0, IF(AH31=0, 0, 1), AH31/AJ31),5)</f>
        <v>0</v>
      </c>
      <c r="AO31" s="7"/>
      <c r="AP31" s="6">
        <v>0</v>
      </c>
      <c r="AQ31" s="7"/>
      <c r="AR31" s="6">
        <v>0</v>
      </c>
      <c r="AS31" s="7"/>
      <c r="AT31" s="6">
        <f>ROUND((AP31-AR31),5)</f>
        <v>0</v>
      </c>
      <c r="AU31" s="7"/>
      <c r="AV31" s="8">
        <f>ROUND(IF(AR31=0, IF(AP31=0, 0, 1), AP31/AR31),5)</f>
        <v>0</v>
      </c>
      <c r="AW31" s="7"/>
      <c r="AX31" s="6">
        <v>13073.59</v>
      </c>
      <c r="AY31" s="7"/>
      <c r="AZ31" s="6">
        <v>0</v>
      </c>
      <c r="BA31" s="7"/>
      <c r="BB31" s="6">
        <f>ROUND((AX31-AZ31),5)</f>
        <v>13073.59</v>
      </c>
      <c r="BC31" s="7"/>
      <c r="BD31" s="8">
        <f>ROUND(IF(AZ31=0, IF(AX31=0, 0, 1), AX31/AZ31),5)</f>
        <v>1</v>
      </c>
      <c r="BE31" s="7"/>
      <c r="BF31" s="6">
        <v>0</v>
      </c>
      <c r="BG31" s="7"/>
      <c r="BH31" s="6">
        <v>0</v>
      </c>
      <c r="BI31" s="7"/>
      <c r="BJ31" s="6">
        <f>ROUND((BF31-BH31),5)</f>
        <v>0</v>
      </c>
      <c r="BK31" s="7"/>
      <c r="BL31" s="8">
        <f>ROUND(IF(BH31=0, IF(BF31=0, 0, 1), BF31/BH31),5)</f>
        <v>0</v>
      </c>
      <c r="BM31" s="7"/>
      <c r="BN31" s="6">
        <f>ROUND(J31+R31+Z31+AH31+AP31+AX31+BF31,5)</f>
        <v>13073.59</v>
      </c>
      <c r="BO31" s="7"/>
      <c r="BP31" s="6">
        <f>ROUND(L31+T31+AB31+AJ31+AR31+AZ31+BH31,5)</f>
        <v>13100</v>
      </c>
      <c r="BQ31" s="7"/>
      <c r="BR31" s="6">
        <f>ROUND((BN31-BP31),5)</f>
        <v>-26.41</v>
      </c>
      <c r="BS31" s="7"/>
      <c r="BT31" s="8">
        <f>ROUND(IF(BP31=0, IF(BN31=0, 0, 1), BN31/BP31),5)</f>
        <v>0.99797999999999998</v>
      </c>
    </row>
    <row r="32" spans="1:72" ht="15" thickBot="1" x14ac:dyDescent="0.4">
      <c r="A32" s="2"/>
      <c r="B32" s="2"/>
      <c r="C32" s="2"/>
      <c r="D32" s="2"/>
      <c r="E32" s="2"/>
      <c r="F32" s="2" t="s">
        <v>41</v>
      </c>
      <c r="G32" s="2"/>
      <c r="H32" s="2"/>
      <c r="I32" s="2"/>
      <c r="J32" s="15">
        <v>0</v>
      </c>
      <c r="K32" s="7"/>
      <c r="L32" s="15">
        <v>20000</v>
      </c>
      <c r="M32" s="7"/>
      <c r="N32" s="15">
        <f>ROUND((J32-L32),5)</f>
        <v>-20000</v>
      </c>
      <c r="O32" s="7"/>
      <c r="P32" s="16">
        <f>ROUND(IF(L32=0, IF(J32=0, 0, 1), J32/L32),5)</f>
        <v>0</v>
      </c>
      <c r="Q32" s="7"/>
      <c r="R32" s="15">
        <v>0</v>
      </c>
      <c r="S32" s="7"/>
      <c r="T32" s="15">
        <v>0</v>
      </c>
      <c r="U32" s="7"/>
      <c r="V32" s="15">
        <f>ROUND((R32-T32),5)</f>
        <v>0</v>
      </c>
      <c r="W32" s="7"/>
      <c r="X32" s="16">
        <f>ROUND(IF(T32=0, IF(R32=0, 0, 1), R32/T32),5)</f>
        <v>0</v>
      </c>
      <c r="Y32" s="7"/>
      <c r="Z32" s="15">
        <v>0</v>
      </c>
      <c r="AA32" s="7"/>
      <c r="AB32" s="15">
        <v>0</v>
      </c>
      <c r="AC32" s="7"/>
      <c r="AD32" s="15">
        <f>ROUND((Z32-AB32),5)</f>
        <v>0</v>
      </c>
      <c r="AE32" s="7"/>
      <c r="AF32" s="16">
        <f>ROUND(IF(AB32=0, IF(Z32=0, 0, 1), Z32/AB32),5)</f>
        <v>0</v>
      </c>
      <c r="AG32" s="7"/>
      <c r="AH32" s="15">
        <v>0</v>
      </c>
      <c r="AI32" s="7"/>
      <c r="AJ32" s="15">
        <v>0</v>
      </c>
      <c r="AK32" s="7"/>
      <c r="AL32" s="15">
        <f>ROUND((AH32-AJ32),5)</f>
        <v>0</v>
      </c>
      <c r="AM32" s="7"/>
      <c r="AN32" s="16">
        <f>ROUND(IF(AJ32=0, IF(AH32=0, 0, 1), AH32/AJ32),5)</f>
        <v>0</v>
      </c>
      <c r="AO32" s="7"/>
      <c r="AP32" s="15">
        <v>0</v>
      </c>
      <c r="AQ32" s="7"/>
      <c r="AR32" s="15">
        <v>0</v>
      </c>
      <c r="AS32" s="7"/>
      <c r="AT32" s="15">
        <f>ROUND((AP32-AR32),5)</f>
        <v>0</v>
      </c>
      <c r="AU32" s="7"/>
      <c r="AV32" s="16">
        <f>ROUND(IF(AR32=0, IF(AP32=0, 0, 1), AP32/AR32),5)</f>
        <v>0</v>
      </c>
      <c r="AW32" s="7"/>
      <c r="AX32" s="15">
        <v>0</v>
      </c>
      <c r="AY32" s="7"/>
      <c r="AZ32" s="15">
        <v>0</v>
      </c>
      <c r="BA32" s="7"/>
      <c r="BB32" s="15">
        <f>ROUND((AX32-AZ32),5)</f>
        <v>0</v>
      </c>
      <c r="BC32" s="7"/>
      <c r="BD32" s="16">
        <f>ROUND(IF(AZ32=0, IF(AX32=0, 0, 1), AX32/AZ32),5)</f>
        <v>0</v>
      </c>
      <c r="BE32" s="7"/>
      <c r="BF32" s="15">
        <v>0</v>
      </c>
      <c r="BG32" s="7"/>
      <c r="BH32" s="15">
        <v>0</v>
      </c>
      <c r="BI32" s="7"/>
      <c r="BJ32" s="15">
        <f>ROUND((BF32-BH32),5)</f>
        <v>0</v>
      </c>
      <c r="BK32" s="7"/>
      <c r="BL32" s="16">
        <f>ROUND(IF(BH32=0, IF(BF32=0, 0, 1), BF32/BH32),5)</f>
        <v>0</v>
      </c>
      <c r="BM32" s="7"/>
      <c r="BN32" s="15">
        <f>ROUND(J32+R32+Z32+AH32+AP32+AX32+BF32,5)</f>
        <v>0</v>
      </c>
      <c r="BO32" s="7"/>
      <c r="BP32" s="15">
        <f>ROUND(L32+T32+AB32+AJ32+AR32+AZ32+BH32,5)</f>
        <v>20000</v>
      </c>
      <c r="BQ32" s="7"/>
      <c r="BR32" s="15">
        <f>ROUND((BN32-BP32),5)</f>
        <v>-20000</v>
      </c>
      <c r="BS32" s="7"/>
      <c r="BT32" s="16">
        <f>ROUND(IF(BP32=0, IF(BN32=0, 0, 1), BN32/BP32),5)</f>
        <v>0</v>
      </c>
    </row>
    <row r="33" spans="1:72" x14ac:dyDescent="0.35">
      <c r="A33" s="2"/>
      <c r="B33" s="2"/>
      <c r="C33" s="2"/>
      <c r="D33" s="2"/>
      <c r="E33" s="2" t="s">
        <v>42</v>
      </c>
      <c r="F33" s="2"/>
      <c r="G33" s="2"/>
      <c r="H33" s="2"/>
      <c r="I33" s="2"/>
      <c r="J33" s="6">
        <f>ROUND(SUM(J30:J32),5)</f>
        <v>0</v>
      </c>
      <c r="K33" s="7"/>
      <c r="L33" s="6">
        <f>ROUND(SUM(L30:L32),5)</f>
        <v>33100</v>
      </c>
      <c r="M33" s="7"/>
      <c r="N33" s="6">
        <f>ROUND((J33-L33),5)</f>
        <v>-33100</v>
      </c>
      <c r="O33" s="7"/>
      <c r="P33" s="8">
        <f>ROUND(IF(L33=0, IF(J33=0, 0, 1), J33/L33),5)</f>
        <v>0</v>
      </c>
      <c r="Q33" s="7"/>
      <c r="R33" s="6">
        <f>ROUND(SUM(R30:R32),5)</f>
        <v>0</v>
      </c>
      <c r="S33" s="7"/>
      <c r="T33" s="6">
        <f>ROUND(SUM(T30:T32),5)</f>
        <v>0</v>
      </c>
      <c r="U33" s="7"/>
      <c r="V33" s="6">
        <f>ROUND((R33-T33),5)</f>
        <v>0</v>
      </c>
      <c r="W33" s="7"/>
      <c r="X33" s="8">
        <f>ROUND(IF(T33=0, IF(R33=0, 0, 1), R33/T33),5)</f>
        <v>0</v>
      </c>
      <c r="Y33" s="7"/>
      <c r="Z33" s="6">
        <f>ROUND(SUM(Z30:Z32),5)</f>
        <v>0</v>
      </c>
      <c r="AA33" s="7"/>
      <c r="AB33" s="6">
        <f>ROUND(SUM(AB30:AB32),5)</f>
        <v>0</v>
      </c>
      <c r="AC33" s="7"/>
      <c r="AD33" s="6">
        <f>ROUND((Z33-AB33),5)</f>
        <v>0</v>
      </c>
      <c r="AE33" s="7"/>
      <c r="AF33" s="8">
        <f>ROUND(IF(AB33=0, IF(Z33=0, 0, 1), Z33/AB33),5)</f>
        <v>0</v>
      </c>
      <c r="AG33" s="7"/>
      <c r="AH33" s="6">
        <f>ROUND(SUM(AH30:AH32),5)</f>
        <v>0</v>
      </c>
      <c r="AI33" s="7"/>
      <c r="AJ33" s="6">
        <f>ROUND(SUM(AJ30:AJ32),5)</f>
        <v>0</v>
      </c>
      <c r="AK33" s="7"/>
      <c r="AL33" s="6">
        <f>ROUND((AH33-AJ33),5)</f>
        <v>0</v>
      </c>
      <c r="AM33" s="7"/>
      <c r="AN33" s="8">
        <f>ROUND(IF(AJ33=0, IF(AH33=0, 0, 1), AH33/AJ33),5)</f>
        <v>0</v>
      </c>
      <c r="AO33" s="7"/>
      <c r="AP33" s="6">
        <f>ROUND(SUM(AP30:AP32),5)</f>
        <v>0</v>
      </c>
      <c r="AQ33" s="7"/>
      <c r="AR33" s="6">
        <f>ROUND(SUM(AR30:AR32),5)</f>
        <v>0</v>
      </c>
      <c r="AS33" s="7"/>
      <c r="AT33" s="6">
        <f>ROUND((AP33-AR33),5)</f>
        <v>0</v>
      </c>
      <c r="AU33" s="7"/>
      <c r="AV33" s="8">
        <f>ROUND(IF(AR33=0, IF(AP33=0, 0, 1), AP33/AR33),5)</f>
        <v>0</v>
      </c>
      <c r="AW33" s="7"/>
      <c r="AX33" s="6">
        <f>ROUND(SUM(AX30:AX32),5)</f>
        <v>13073.59</v>
      </c>
      <c r="AY33" s="7"/>
      <c r="AZ33" s="6">
        <f>ROUND(SUM(AZ30:AZ32),5)</f>
        <v>0</v>
      </c>
      <c r="BA33" s="7"/>
      <c r="BB33" s="6">
        <f>ROUND((AX33-AZ33),5)</f>
        <v>13073.59</v>
      </c>
      <c r="BC33" s="7"/>
      <c r="BD33" s="8">
        <f>ROUND(IF(AZ33=0, IF(AX33=0, 0, 1), AX33/AZ33),5)</f>
        <v>1</v>
      </c>
      <c r="BE33" s="7"/>
      <c r="BF33" s="6">
        <f>ROUND(SUM(BF30:BF32),5)</f>
        <v>0</v>
      </c>
      <c r="BG33" s="7"/>
      <c r="BH33" s="6">
        <f>ROUND(SUM(BH30:BH32),5)</f>
        <v>0</v>
      </c>
      <c r="BI33" s="7"/>
      <c r="BJ33" s="6">
        <f>ROUND((BF33-BH33),5)</f>
        <v>0</v>
      </c>
      <c r="BK33" s="7"/>
      <c r="BL33" s="8">
        <f>ROUND(IF(BH33=0, IF(BF33=0, 0, 1), BF33/BH33),5)</f>
        <v>0</v>
      </c>
      <c r="BM33" s="7"/>
      <c r="BN33" s="6">
        <f>ROUND(J33+R33+Z33+AH33+AP33+AX33+BF33,5)</f>
        <v>13073.59</v>
      </c>
      <c r="BO33" s="7"/>
      <c r="BP33" s="6">
        <f>ROUND(L33+T33+AB33+AJ33+AR33+AZ33+BH33,5)</f>
        <v>33100</v>
      </c>
      <c r="BQ33" s="7"/>
      <c r="BR33" s="6">
        <f>ROUND((BN33-BP33),5)</f>
        <v>-20026.41</v>
      </c>
      <c r="BS33" s="7"/>
      <c r="BT33" s="8">
        <f>ROUND(IF(BP33=0, IF(BN33=0, 0, 1), BN33/BP33),5)</f>
        <v>0.39496999999999999</v>
      </c>
    </row>
    <row r="34" spans="1:72" x14ac:dyDescent="0.35">
      <c r="A34" s="2"/>
      <c r="B34" s="2"/>
      <c r="C34" s="2"/>
      <c r="D34" s="2"/>
      <c r="E34" s="2" t="s">
        <v>43</v>
      </c>
      <c r="F34" s="2"/>
      <c r="G34" s="2"/>
      <c r="H34" s="2"/>
      <c r="I34" s="2"/>
      <c r="J34" s="6"/>
      <c r="K34" s="7"/>
      <c r="L34" s="6"/>
      <c r="M34" s="7"/>
      <c r="N34" s="6"/>
      <c r="O34" s="7"/>
      <c r="P34" s="8"/>
      <c r="Q34" s="7"/>
      <c r="R34" s="6"/>
      <c r="S34" s="7"/>
      <c r="T34" s="6"/>
      <c r="U34" s="7"/>
      <c r="V34" s="6"/>
      <c r="W34" s="7"/>
      <c r="X34" s="8"/>
      <c r="Y34" s="7"/>
      <c r="Z34" s="6"/>
      <c r="AA34" s="7"/>
      <c r="AB34" s="6"/>
      <c r="AC34" s="7"/>
      <c r="AD34" s="6"/>
      <c r="AE34" s="7"/>
      <c r="AF34" s="8"/>
      <c r="AG34" s="7"/>
      <c r="AH34" s="6"/>
      <c r="AI34" s="7"/>
      <c r="AJ34" s="6"/>
      <c r="AK34" s="7"/>
      <c r="AL34" s="6"/>
      <c r="AM34" s="7"/>
      <c r="AN34" s="8"/>
      <c r="AO34" s="7"/>
      <c r="AP34" s="6"/>
      <c r="AQ34" s="7"/>
      <c r="AR34" s="6"/>
      <c r="AS34" s="7"/>
      <c r="AT34" s="6"/>
      <c r="AU34" s="7"/>
      <c r="AV34" s="8"/>
      <c r="AW34" s="7"/>
      <c r="AX34" s="6"/>
      <c r="AY34" s="7"/>
      <c r="AZ34" s="6"/>
      <c r="BA34" s="7"/>
      <c r="BB34" s="6"/>
      <c r="BC34" s="7"/>
      <c r="BD34" s="8"/>
      <c r="BE34" s="7"/>
      <c r="BF34" s="6"/>
      <c r="BG34" s="7"/>
      <c r="BH34" s="6"/>
      <c r="BI34" s="7"/>
      <c r="BJ34" s="6"/>
      <c r="BK34" s="7"/>
      <c r="BL34" s="8"/>
      <c r="BM34" s="7"/>
      <c r="BN34" s="6"/>
      <c r="BO34" s="7"/>
      <c r="BP34" s="6"/>
      <c r="BQ34" s="7"/>
      <c r="BR34" s="6"/>
      <c r="BS34" s="7"/>
      <c r="BT34" s="8"/>
    </row>
    <row r="35" spans="1:72" x14ac:dyDescent="0.35">
      <c r="A35" s="2"/>
      <c r="B35" s="2"/>
      <c r="C35" s="2"/>
      <c r="D35" s="2"/>
      <c r="E35" s="2"/>
      <c r="F35" s="2" t="s">
        <v>44</v>
      </c>
      <c r="G35" s="2"/>
      <c r="H35" s="2"/>
      <c r="I35" s="2"/>
      <c r="J35" s="6">
        <v>0</v>
      </c>
      <c r="K35" s="7"/>
      <c r="L35" s="6">
        <v>3300</v>
      </c>
      <c r="M35" s="7"/>
      <c r="N35" s="6">
        <f>ROUND((J35-L35),5)</f>
        <v>-3300</v>
      </c>
      <c r="O35" s="7"/>
      <c r="P35" s="8">
        <f>ROUND(IF(L35=0, IF(J35=0, 0, 1), J35/L35),5)</f>
        <v>0</v>
      </c>
      <c r="Q35" s="7"/>
      <c r="R35" s="6">
        <v>193.48</v>
      </c>
      <c r="S35" s="7"/>
      <c r="T35" s="6">
        <v>0</v>
      </c>
      <c r="U35" s="7"/>
      <c r="V35" s="6">
        <f>ROUND((R35-T35),5)</f>
        <v>193.48</v>
      </c>
      <c r="W35" s="7"/>
      <c r="X35" s="8">
        <f>ROUND(IF(T35=0, IF(R35=0, 0, 1), R35/T35),5)</f>
        <v>1</v>
      </c>
      <c r="Y35" s="7"/>
      <c r="Z35" s="6">
        <v>39.89</v>
      </c>
      <c r="AA35" s="7"/>
      <c r="AB35" s="6">
        <v>0</v>
      </c>
      <c r="AC35" s="7"/>
      <c r="AD35" s="6">
        <f>ROUND((Z35-AB35),5)</f>
        <v>39.89</v>
      </c>
      <c r="AE35" s="7"/>
      <c r="AF35" s="8">
        <f>ROUND(IF(AB35=0, IF(Z35=0, 0, 1), Z35/AB35),5)</f>
        <v>1</v>
      </c>
      <c r="AG35" s="7"/>
      <c r="AH35" s="6">
        <v>0</v>
      </c>
      <c r="AI35" s="7"/>
      <c r="AJ35" s="6">
        <v>0</v>
      </c>
      <c r="AK35" s="7"/>
      <c r="AL35" s="6">
        <f>ROUND((AH35-AJ35),5)</f>
        <v>0</v>
      </c>
      <c r="AM35" s="7"/>
      <c r="AN35" s="8">
        <f>ROUND(IF(AJ35=0, IF(AH35=0, 0, 1), AH35/AJ35),5)</f>
        <v>0</v>
      </c>
      <c r="AO35" s="7"/>
      <c r="AP35" s="6">
        <v>104.05</v>
      </c>
      <c r="AQ35" s="7"/>
      <c r="AR35" s="6">
        <v>0</v>
      </c>
      <c r="AS35" s="7"/>
      <c r="AT35" s="6">
        <f>ROUND((AP35-AR35),5)</f>
        <v>104.05</v>
      </c>
      <c r="AU35" s="7"/>
      <c r="AV35" s="8">
        <f>ROUND(IF(AR35=0, IF(AP35=0, 0, 1), AP35/AR35),5)</f>
        <v>1</v>
      </c>
      <c r="AW35" s="7"/>
      <c r="AX35" s="6">
        <v>0</v>
      </c>
      <c r="AY35" s="7"/>
      <c r="AZ35" s="6">
        <v>0</v>
      </c>
      <c r="BA35" s="7"/>
      <c r="BB35" s="6">
        <f>ROUND((AX35-AZ35),5)</f>
        <v>0</v>
      </c>
      <c r="BC35" s="7"/>
      <c r="BD35" s="8">
        <f>ROUND(IF(AZ35=0, IF(AX35=0, 0, 1), AX35/AZ35),5)</f>
        <v>0</v>
      </c>
      <c r="BE35" s="7"/>
      <c r="BF35" s="6">
        <v>15.99</v>
      </c>
      <c r="BG35" s="7"/>
      <c r="BH35" s="6">
        <v>0</v>
      </c>
      <c r="BI35" s="7"/>
      <c r="BJ35" s="6">
        <f>ROUND((BF35-BH35),5)</f>
        <v>15.99</v>
      </c>
      <c r="BK35" s="7"/>
      <c r="BL35" s="8">
        <f>ROUND(IF(BH35=0, IF(BF35=0, 0, 1), BF35/BH35),5)</f>
        <v>1</v>
      </c>
      <c r="BM35" s="7"/>
      <c r="BN35" s="6">
        <f>ROUND(J35+R35+Z35+AH35+AP35+AX35+BF35,5)</f>
        <v>353.41</v>
      </c>
      <c r="BO35" s="7"/>
      <c r="BP35" s="6">
        <f>ROUND(L35+T35+AB35+AJ35+AR35+AZ35+BH35,5)</f>
        <v>3300</v>
      </c>
      <c r="BQ35" s="7"/>
      <c r="BR35" s="6">
        <f>ROUND((BN35-BP35),5)</f>
        <v>-2946.59</v>
      </c>
      <c r="BS35" s="7"/>
      <c r="BT35" s="8">
        <f>ROUND(IF(BP35=0, IF(BN35=0, 0, 1), BN35/BP35),5)</f>
        <v>0.10709</v>
      </c>
    </row>
    <row r="36" spans="1:72" x14ac:dyDescent="0.35">
      <c r="A36" s="2"/>
      <c r="B36" s="2"/>
      <c r="C36" s="2"/>
      <c r="D36" s="2"/>
      <c r="E36" s="2"/>
      <c r="F36" s="2" t="s">
        <v>45</v>
      </c>
      <c r="G36" s="2"/>
      <c r="H36" s="2"/>
      <c r="I36" s="2"/>
      <c r="J36" s="6">
        <v>0</v>
      </c>
      <c r="K36" s="7"/>
      <c r="L36" s="6">
        <v>2500</v>
      </c>
      <c r="M36" s="7"/>
      <c r="N36" s="6">
        <f>ROUND((J36-L36),5)</f>
        <v>-2500</v>
      </c>
      <c r="O36" s="7"/>
      <c r="P36" s="8">
        <f>ROUND(IF(L36=0, IF(J36=0, 0, 1), J36/L36),5)</f>
        <v>0</v>
      </c>
      <c r="Q36" s="7"/>
      <c r="R36" s="6">
        <v>424.63</v>
      </c>
      <c r="S36" s="7"/>
      <c r="T36" s="6">
        <v>0</v>
      </c>
      <c r="U36" s="7"/>
      <c r="V36" s="6">
        <f>ROUND((R36-T36),5)</f>
        <v>424.63</v>
      </c>
      <c r="W36" s="7"/>
      <c r="X36" s="8">
        <f>ROUND(IF(T36=0, IF(R36=0, 0, 1), R36/T36),5)</f>
        <v>1</v>
      </c>
      <c r="Y36" s="7"/>
      <c r="Z36" s="6">
        <v>157.96</v>
      </c>
      <c r="AA36" s="7"/>
      <c r="AB36" s="6">
        <v>0</v>
      </c>
      <c r="AC36" s="7"/>
      <c r="AD36" s="6">
        <f>ROUND((Z36-AB36),5)</f>
        <v>157.96</v>
      </c>
      <c r="AE36" s="7"/>
      <c r="AF36" s="8">
        <f>ROUND(IF(AB36=0, IF(Z36=0, 0, 1), Z36/AB36),5)</f>
        <v>1</v>
      </c>
      <c r="AG36" s="7"/>
      <c r="AH36" s="6">
        <v>0</v>
      </c>
      <c r="AI36" s="7"/>
      <c r="AJ36" s="6">
        <v>0</v>
      </c>
      <c r="AK36" s="7"/>
      <c r="AL36" s="6">
        <f>ROUND((AH36-AJ36),5)</f>
        <v>0</v>
      </c>
      <c r="AM36" s="7"/>
      <c r="AN36" s="8">
        <f>ROUND(IF(AJ36=0, IF(AH36=0, 0, 1), AH36/AJ36),5)</f>
        <v>0</v>
      </c>
      <c r="AO36" s="7"/>
      <c r="AP36" s="6">
        <v>0</v>
      </c>
      <c r="AQ36" s="7"/>
      <c r="AR36" s="6">
        <v>0</v>
      </c>
      <c r="AS36" s="7"/>
      <c r="AT36" s="6">
        <f>ROUND((AP36-AR36),5)</f>
        <v>0</v>
      </c>
      <c r="AU36" s="7"/>
      <c r="AV36" s="8">
        <f>ROUND(IF(AR36=0, IF(AP36=0, 0, 1), AP36/AR36),5)</f>
        <v>0</v>
      </c>
      <c r="AW36" s="7"/>
      <c r="AX36" s="6">
        <v>0</v>
      </c>
      <c r="AY36" s="7"/>
      <c r="AZ36" s="6">
        <v>0</v>
      </c>
      <c r="BA36" s="7"/>
      <c r="BB36" s="6">
        <f>ROUND((AX36-AZ36),5)</f>
        <v>0</v>
      </c>
      <c r="BC36" s="7"/>
      <c r="BD36" s="8">
        <f>ROUND(IF(AZ36=0, IF(AX36=0, 0, 1), AX36/AZ36),5)</f>
        <v>0</v>
      </c>
      <c r="BE36" s="7"/>
      <c r="BF36" s="6">
        <v>0</v>
      </c>
      <c r="BG36" s="7"/>
      <c r="BH36" s="6">
        <v>0</v>
      </c>
      <c r="BI36" s="7"/>
      <c r="BJ36" s="6">
        <f>ROUND((BF36-BH36),5)</f>
        <v>0</v>
      </c>
      <c r="BK36" s="7"/>
      <c r="BL36" s="8">
        <f>ROUND(IF(BH36=0, IF(BF36=0, 0, 1), BF36/BH36),5)</f>
        <v>0</v>
      </c>
      <c r="BM36" s="7"/>
      <c r="BN36" s="6">
        <f>ROUND(J36+R36+Z36+AH36+AP36+AX36+BF36,5)</f>
        <v>582.59</v>
      </c>
      <c r="BO36" s="7"/>
      <c r="BP36" s="6">
        <f>ROUND(L36+T36+AB36+AJ36+AR36+AZ36+BH36,5)</f>
        <v>2500</v>
      </c>
      <c r="BQ36" s="7"/>
      <c r="BR36" s="6">
        <f>ROUND((BN36-BP36),5)</f>
        <v>-1917.41</v>
      </c>
      <c r="BS36" s="7"/>
      <c r="BT36" s="8">
        <f>ROUND(IF(BP36=0, IF(BN36=0, 0, 1), BN36/BP36),5)</f>
        <v>0.23304</v>
      </c>
    </row>
    <row r="37" spans="1:72" x14ac:dyDescent="0.35">
      <c r="A37" s="2"/>
      <c r="B37" s="2"/>
      <c r="C37" s="2"/>
      <c r="D37" s="2"/>
      <c r="E37" s="2"/>
      <c r="F37" s="2" t="s">
        <v>46</v>
      </c>
      <c r="G37" s="2"/>
      <c r="H37" s="2"/>
      <c r="I37" s="2"/>
      <c r="J37" s="6">
        <v>0</v>
      </c>
      <c r="K37" s="7"/>
      <c r="L37" s="6">
        <v>250</v>
      </c>
      <c r="M37" s="7"/>
      <c r="N37" s="6">
        <f>ROUND((J37-L37),5)</f>
        <v>-250</v>
      </c>
      <c r="O37" s="7"/>
      <c r="P37" s="8">
        <f>ROUND(IF(L37=0, IF(J37=0, 0, 1), J37/L37),5)</f>
        <v>0</v>
      </c>
      <c r="Q37" s="7"/>
      <c r="R37" s="6">
        <v>0</v>
      </c>
      <c r="S37" s="7"/>
      <c r="T37" s="6">
        <v>0</v>
      </c>
      <c r="U37" s="7"/>
      <c r="V37" s="6">
        <f>ROUND((R37-T37),5)</f>
        <v>0</v>
      </c>
      <c r="W37" s="7"/>
      <c r="X37" s="8">
        <f>ROUND(IF(T37=0, IF(R37=0, 0, 1), R37/T37),5)</f>
        <v>0</v>
      </c>
      <c r="Y37" s="7"/>
      <c r="Z37" s="6">
        <v>30.05</v>
      </c>
      <c r="AA37" s="7"/>
      <c r="AB37" s="6">
        <v>0</v>
      </c>
      <c r="AC37" s="7"/>
      <c r="AD37" s="6">
        <f>ROUND((Z37-AB37),5)</f>
        <v>30.05</v>
      </c>
      <c r="AE37" s="7"/>
      <c r="AF37" s="8">
        <f>ROUND(IF(AB37=0, IF(Z37=0, 0, 1), Z37/AB37),5)</f>
        <v>1</v>
      </c>
      <c r="AG37" s="7"/>
      <c r="AH37" s="6">
        <v>0</v>
      </c>
      <c r="AI37" s="7"/>
      <c r="AJ37" s="6">
        <v>0</v>
      </c>
      <c r="AK37" s="7"/>
      <c r="AL37" s="6">
        <f>ROUND((AH37-AJ37),5)</f>
        <v>0</v>
      </c>
      <c r="AM37" s="7"/>
      <c r="AN37" s="8">
        <f>ROUND(IF(AJ37=0, IF(AH37=0, 0, 1), AH37/AJ37),5)</f>
        <v>0</v>
      </c>
      <c r="AO37" s="7"/>
      <c r="AP37" s="6">
        <v>0</v>
      </c>
      <c r="AQ37" s="7"/>
      <c r="AR37" s="6">
        <v>0</v>
      </c>
      <c r="AS37" s="7"/>
      <c r="AT37" s="6">
        <f>ROUND((AP37-AR37),5)</f>
        <v>0</v>
      </c>
      <c r="AU37" s="7"/>
      <c r="AV37" s="8">
        <f>ROUND(IF(AR37=0, IF(AP37=0, 0, 1), AP37/AR37),5)</f>
        <v>0</v>
      </c>
      <c r="AW37" s="7"/>
      <c r="AX37" s="6">
        <v>500</v>
      </c>
      <c r="AY37" s="7"/>
      <c r="AZ37" s="6">
        <v>0</v>
      </c>
      <c r="BA37" s="7"/>
      <c r="BB37" s="6">
        <f>ROUND((AX37-AZ37),5)</f>
        <v>500</v>
      </c>
      <c r="BC37" s="7"/>
      <c r="BD37" s="8">
        <f>ROUND(IF(AZ37=0, IF(AX37=0, 0, 1), AX37/AZ37),5)</f>
        <v>1</v>
      </c>
      <c r="BE37" s="7"/>
      <c r="BF37" s="6">
        <v>0</v>
      </c>
      <c r="BG37" s="7"/>
      <c r="BH37" s="6">
        <v>0</v>
      </c>
      <c r="BI37" s="7"/>
      <c r="BJ37" s="6">
        <f>ROUND((BF37-BH37),5)</f>
        <v>0</v>
      </c>
      <c r="BK37" s="7"/>
      <c r="BL37" s="8">
        <f>ROUND(IF(BH37=0, IF(BF37=0, 0, 1), BF37/BH37),5)</f>
        <v>0</v>
      </c>
      <c r="BM37" s="7"/>
      <c r="BN37" s="6">
        <f>ROUND(J37+R37+Z37+AH37+AP37+AX37+BF37,5)</f>
        <v>530.04999999999995</v>
      </c>
      <c r="BO37" s="7"/>
      <c r="BP37" s="6">
        <f>ROUND(L37+T37+AB37+AJ37+AR37+AZ37+BH37,5)</f>
        <v>250</v>
      </c>
      <c r="BQ37" s="7"/>
      <c r="BR37" s="6">
        <f>ROUND((BN37-BP37),5)</f>
        <v>280.05</v>
      </c>
      <c r="BS37" s="7"/>
      <c r="BT37" s="8">
        <f>ROUND(IF(BP37=0, IF(BN37=0, 0, 1), BN37/BP37),5)</f>
        <v>2.1202000000000001</v>
      </c>
    </row>
    <row r="38" spans="1:72" x14ac:dyDescent="0.35">
      <c r="A38" s="2"/>
      <c r="B38" s="2"/>
      <c r="C38" s="2"/>
      <c r="D38" s="2"/>
      <c r="E38" s="2"/>
      <c r="F38" s="2" t="s">
        <v>47</v>
      </c>
      <c r="G38" s="2"/>
      <c r="H38" s="2"/>
      <c r="I38" s="2"/>
      <c r="J38" s="6">
        <v>214.13</v>
      </c>
      <c r="K38" s="7"/>
      <c r="L38" s="6">
        <v>600</v>
      </c>
      <c r="M38" s="7"/>
      <c r="N38" s="6">
        <f>ROUND((J38-L38),5)</f>
        <v>-385.87</v>
      </c>
      <c r="O38" s="7"/>
      <c r="P38" s="8">
        <f>ROUND(IF(L38=0, IF(J38=0, 0, 1), J38/L38),5)</f>
        <v>0.35687999999999998</v>
      </c>
      <c r="Q38" s="7"/>
      <c r="R38" s="6">
        <v>-9.66</v>
      </c>
      <c r="S38" s="7"/>
      <c r="T38" s="6">
        <v>0</v>
      </c>
      <c r="U38" s="7"/>
      <c r="V38" s="6">
        <f>ROUND((R38-T38),5)</f>
        <v>-9.66</v>
      </c>
      <c r="W38" s="7"/>
      <c r="X38" s="8">
        <f>ROUND(IF(T38=0, IF(R38=0, 0, 1), R38/T38),5)</f>
        <v>1</v>
      </c>
      <c r="Y38" s="7"/>
      <c r="Z38" s="6">
        <v>0</v>
      </c>
      <c r="AA38" s="7"/>
      <c r="AB38" s="6">
        <v>0</v>
      </c>
      <c r="AC38" s="7"/>
      <c r="AD38" s="6">
        <f>ROUND((Z38-AB38),5)</f>
        <v>0</v>
      </c>
      <c r="AE38" s="7"/>
      <c r="AF38" s="8">
        <f>ROUND(IF(AB38=0, IF(Z38=0, 0, 1), Z38/AB38),5)</f>
        <v>0</v>
      </c>
      <c r="AG38" s="7"/>
      <c r="AH38" s="6">
        <v>0</v>
      </c>
      <c r="AI38" s="7"/>
      <c r="AJ38" s="6">
        <v>0</v>
      </c>
      <c r="AK38" s="7"/>
      <c r="AL38" s="6">
        <f>ROUND((AH38-AJ38),5)</f>
        <v>0</v>
      </c>
      <c r="AM38" s="7"/>
      <c r="AN38" s="8">
        <f>ROUND(IF(AJ38=0, IF(AH38=0, 0, 1), AH38/AJ38),5)</f>
        <v>0</v>
      </c>
      <c r="AO38" s="7"/>
      <c r="AP38" s="6">
        <v>0</v>
      </c>
      <c r="AQ38" s="7"/>
      <c r="AR38" s="6">
        <v>0</v>
      </c>
      <c r="AS38" s="7"/>
      <c r="AT38" s="6">
        <f>ROUND((AP38-AR38),5)</f>
        <v>0</v>
      </c>
      <c r="AU38" s="7"/>
      <c r="AV38" s="8">
        <f>ROUND(IF(AR38=0, IF(AP38=0, 0, 1), AP38/AR38),5)</f>
        <v>0</v>
      </c>
      <c r="AW38" s="7"/>
      <c r="AX38" s="6">
        <v>0</v>
      </c>
      <c r="AY38" s="7"/>
      <c r="AZ38" s="6">
        <v>0</v>
      </c>
      <c r="BA38" s="7"/>
      <c r="BB38" s="6">
        <f>ROUND((AX38-AZ38),5)</f>
        <v>0</v>
      </c>
      <c r="BC38" s="7"/>
      <c r="BD38" s="8">
        <f>ROUND(IF(AZ38=0, IF(AX38=0, 0, 1), AX38/AZ38),5)</f>
        <v>0</v>
      </c>
      <c r="BE38" s="7"/>
      <c r="BF38" s="6">
        <v>0</v>
      </c>
      <c r="BG38" s="7"/>
      <c r="BH38" s="6">
        <v>0</v>
      </c>
      <c r="BI38" s="7"/>
      <c r="BJ38" s="6">
        <f>ROUND((BF38-BH38),5)</f>
        <v>0</v>
      </c>
      <c r="BK38" s="7"/>
      <c r="BL38" s="8">
        <f>ROUND(IF(BH38=0, IF(BF38=0, 0, 1), BF38/BH38),5)</f>
        <v>0</v>
      </c>
      <c r="BM38" s="7"/>
      <c r="BN38" s="6">
        <f>ROUND(J38+R38+Z38+AH38+AP38+AX38+BF38,5)</f>
        <v>204.47</v>
      </c>
      <c r="BO38" s="7"/>
      <c r="BP38" s="6">
        <f>ROUND(L38+T38+AB38+AJ38+AR38+AZ38+BH38,5)</f>
        <v>600</v>
      </c>
      <c r="BQ38" s="7"/>
      <c r="BR38" s="6">
        <f>ROUND((BN38-BP38),5)</f>
        <v>-395.53</v>
      </c>
      <c r="BS38" s="7"/>
      <c r="BT38" s="8">
        <f>ROUND(IF(BP38=0, IF(BN38=0, 0, 1), BN38/BP38),5)</f>
        <v>0.34078000000000003</v>
      </c>
    </row>
    <row r="39" spans="1:72" x14ac:dyDescent="0.35">
      <c r="A39" s="2"/>
      <c r="B39" s="2"/>
      <c r="C39" s="2"/>
      <c r="D39" s="2"/>
      <c r="E39" s="2"/>
      <c r="F39" s="2" t="s">
        <v>48</v>
      </c>
      <c r="G39" s="2"/>
      <c r="H39" s="2"/>
      <c r="I39" s="2"/>
      <c r="J39" s="6"/>
      <c r="K39" s="7"/>
      <c r="L39" s="6"/>
      <c r="M39" s="7"/>
      <c r="N39" s="6"/>
      <c r="O39" s="7"/>
      <c r="P39" s="8"/>
      <c r="Q39" s="7"/>
      <c r="R39" s="6"/>
      <c r="S39" s="7"/>
      <c r="T39" s="6"/>
      <c r="U39" s="7"/>
      <c r="V39" s="6"/>
      <c r="W39" s="7"/>
      <c r="X39" s="8"/>
      <c r="Y39" s="7"/>
      <c r="Z39" s="6"/>
      <c r="AA39" s="7"/>
      <c r="AB39" s="6"/>
      <c r="AC39" s="7"/>
      <c r="AD39" s="6"/>
      <c r="AE39" s="7"/>
      <c r="AF39" s="8"/>
      <c r="AG39" s="7"/>
      <c r="AH39" s="6"/>
      <c r="AI39" s="7"/>
      <c r="AJ39" s="6"/>
      <c r="AK39" s="7"/>
      <c r="AL39" s="6"/>
      <c r="AM39" s="7"/>
      <c r="AN39" s="8"/>
      <c r="AO39" s="7"/>
      <c r="AP39" s="6"/>
      <c r="AQ39" s="7"/>
      <c r="AR39" s="6"/>
      <c r="AS39" s="7"/>
      <c r="AT39" s="6"/>
      <c r="AU39" s="7"/>
      <c r="AV39" s="8"/>
      <c r="AW39" s="7"/>
      <c r="AX39" s="6"/>
      <c r="AY39" s="7"/>
      <c r="AZ39" s="6"/>
      <c r="BA39" s="7"/>
      <c r="BB39" s="6"/>
      <c r="BC39" s="7"/>
      <c r="BD39" s="8"/>
      <c r="BE39" s="7"/>
      <c r="BF39" s="6"/>
      <c r="BG39" s="7"/>
      <c r="BH39" s="6"/>
      <c r="BI39" s="7"/>
      <c r="BJ39" s="6"/>
      <c r="BK39" s="7"/>
      <c r="BL39" s="8"/>
      <c r="BM39" s="7"/>
      <c r="BN39" s="6"/>
      <c r="BO39" s="7"/>
      <c r="BP39" s="6"/>
      <c r="BQ39" s="7"/>
      <c r="BR39" s="6"/>
      <c r="BS39" s="7"/>
      <c r="BT39" s="8"/>
    </row>
    <row r="40" spans="1:72" x14ac:dyDescent="0.35">
      <c r="A40" s="2"/>
      <c r="B40" s="2"/>
      <c r="C40" s="2"/>
      <c r="D40" s="2"/>
      <c r="E40" s="2"/>
      <c r="F40" s="2"/>
      <c r="G40" s="2" t="s">
        <v>49</v>
      </c>
      <c r="H40" s="2"/>
      <c r="I40" s="2"/>
      <c r="J40" s="6">
        <v>20.59</v>
      </c>
      <c r="K40" s="7"/>
      <c r="L40" s="6"/>
      <c r="M40" s="7"/>
      <c r="N40" s="6"/>
      <c r="O40" s="7"/>
      <c r="P40" s="8"/>
      <c r="Q40" s="7"/>
      <c r="R40" s="6">
        <v>0</v>
      </c>
      <c r="S40" s="7"/>
      <c r="T40" s="6"/>
      <c r="U40" s="7"/>
      <c r="V40" s="6"/>
      <c r="W40" s="7"/>
      <c r="X40" s="8"/>
      <c r="Y40" s="7"/>
      <c r="Z40" s="6">
        <v>0</v>
      </c>
      <c r="AA40" s="7"/>
      <c r="AB40" s="6"/>
      <c r="AC40" s="7"/>
      <c r="AD40" s="6"/>
      <c r="AE40" s="7"/>
      <c r="AF40" s="8"/>
      <c r="AG40" s="7"/>
      <c r="AH40" s="6">
        <v>0</v>
      </c>
      <c r="AI40" s="7"/>
      <c r="AJ40" s="6"/>
      <c r="AK40" s="7"/>
      <c r="AL40" s="6"/>
      <c r="AM40" s="7"/>
      <c r="AN40" s="8"/>
      <c r="AO40" s="7"/>
      <c r="AP40" s="6">
        <v>0</v>
      </c>
      <c r="AQ40" s="7"/>
      <c r="AR40" s="6"/>
      <c r="AS40" s="7"/>
      <c r="AT40" s="6"/>
      <c r="AU40" s="7"/>
      <c r="AV40" s="8"/>
      <c r="AW40" s="7"/>
      <c r="AX40" s="6">
        <v>0</v>
      </c>
      <c r="AY40" s="7"/>
      <c r="AZ40" s="6"/>
      <c r="BA40" s="7"/>
      <c r="BB40" s="6"/>
      <c r="BC40" s="7"/>
      <c r="BD40" s="8"/>
      <c r="BE40" s="7"/>
      <c r="BF40" s="6">
        <v>0</v>
      </c>
      <c r="BG40" s="7"/>
      <c r="BH40" s="6"/>
      <c r="BI40" s="7"/>
      <c r="BJ40" s="6"/>
      <c r="BK40" s="7"/>
      <c r="BL40" s="8"/>
      <c r="BM40" s="7"/>
      <c r="BN40" s="6">
        <f>ROUND(J40+R40+Z40+AH40+AP40+AX40+BF40,5)</f>
        <v>20.59</v>
      </c>
      <c r="BO40" s="7"/>
      <c r="BP40" s="6"/>
      <c r="BQ40" s="7"/>
      <c r="BR40" s="6"/>
      <c r="BS40" s="7"/>
      <c r="BT40" s="8"/>
    </row>
    <row r="41" spans="1:72" ht="15" thickBot="1" x14ac:dyDescent="0.4">
      <c r="A41" s="2"/>
      <c r="B41" s="2"/>
      <c r="C41" s="2"/>
      <c r="D41" s="2"/>
      <c r="E41" s="2"/>
      <c r="F41" s="2"/>
      <c r="G41" s="2" t="s">
        <v>50</v>
      </c>
      <c r="H41" s="2"/>
      <c r="I41" s="2"/>
      <c r="J41" s="15">
        <v>0</v>
      </c>
      <c r="K41" s="7"/>
      <c r="L41" s="15">
        <v>500</v>
      </c>
      <c r="M41" s="7"/>
      <c r="N41" s="15">
        <f>ROUND((J41-L41),5)</f>
        <v>-500</v>
      </c>
      <c r="O41" s="7"/>
      <c r="P41" s="16">
        <f>ROUND(IF(L41=0, IF(J41=0, 0, 1), J41/L41),5)</f>
        <v>0</v>
      </c>
      <c r="Q41" s="7"/>
      <c r="R41" s="15">
        <v>0</v>
      </c>
      <c r="S41" s="7"/>
      <c r="T41" s="15">
        <v>0</v>
      </c>
      <c r="U41" s="7"/>
      <c r="V41" s="15">
        <f>ROUND((R41-T41),5)</f>
        <v>0</v>
      </c>
      <c r="W41" s="7"/>
      <c r="X41" s="16">
        <f>ROUND(IF(T41=0, IF(R41=0, 0, 1), R41/T41),5)</f>
        <v>0</v>
      </c>
      <c r="Y41" s="7"/>
      <c r="Z41" s="15">
        <v>0</v>
      </c>
      <c r="AA41" s="7"/>
      <c r="AB41" s="15">
        <v>0</v>
      </c>
      <c r="AC41" s="7"/>
      <c r="AD41" s="15">
        <f>ROUND((Z41-AB41),5)</f>
        <v>0</v>
      </c>
      <c r="AE41" s="7"/>
      <c r="AF41" s="16">
        <f>ROUND(IF(AB41=0, IF(Z41=0, 0, 1), Z41/AB41),5)</f>
        <v>0</v>
      </c>
      <c r="AG41" s="7"/>
      <c r="AH41" s="15">
        <v>0</v>
      </c>
      <c r="AI41" s="7"/>
      <c r="AJ41" s="15">
        <v>0</v>
      </c>
      <c r="AK41" s="7"/>
      <c r="AL41" s="15">
        <f>ROUND((AH41-AJ41),5)</f>
        <v>0</v>
      </c>
      <c r="AM41" s="7"/>
      <c r="AN41" s="16">
        <f>ROUND(IF(AJ41=0, IF(AH41=0, 0, 1), AH41/AJ41),5)</f>
        <v>0</v>
      </c>
      <c r="AO41" s="7"/>
      <c r="AP41" s="15">
        <v>0</v>
      </c>
      <c r="AQ41" s="7"/>
      <c r="AR41" s="15">
        <v>0</v>
      </c>
      <c r="AS41" s="7"/>
      <c r="AT41" s="15">
        <f>ROUND((AP41-AR41),5)</f>
        <v>0</v>
      </c>
      <c r="AU41" s="7"/>
      <c r="AV41" s="16">
        <f>ROUND(IF(AR41=0, IF(AP41=0, 0, 1), AP41/AR41),5)</f>
        <v>0</v>
      </c>
      <c r="AW41" s="7"/>
      <c r="AX41" s="15">
        <v>1517.74</v>
      </c>
      <c r="AY41" s="7"/>
      <c r="AZ41" s="15">
        <v>0</v>
      </c>
      <c r="BA41" s="7"/>
      <c r="BB41" s="15">
        <f>ROUND((AX41-AZ41),5)</f>
        <v>1517.74</v>
      </c>
      <c r="BC41" s="7"/>
      <c r="BD41" s="16">
        <f>ROUND(IF(AZ41=0, IF(AX41=0, 0, 1), AX41/AZ41),5)</f>
        <v>1</v>
      </c>
      <c r="BE41" s="7"/>
      <c r="BF41" s="15">
        <v>0</v>
      </c>
      <c r="BG41" s="7"/>
      <c r="BH41" s="15">
        <v>0</v>
      </c>
      <c r="BI41" s="7"/>
      <c r="BJ41" s="15">
        <f>ROUND((BF41-BH41),5)</f>
        <v>0</v>
      </c>
      <c r="BK41" s="7"/>
      <c r="BL41" s="16">
        <f>ROUND(IF(BH41=0, IF(BF41=0, 0, 1), BF41/BH41),5)</f>
        <v>0</v>
      </c>
      <c r="BM41" s="7"/>
      <c r="BN41" s="15">
        <f>ROUND(J41+R41+Z41+AH41+AP41+AX41+BF41,5)</f>
        <v>1517.74</v>
      </c>
      <c r="BO41" s="7"/>
      <c r="BP41" s="15">
        <f>ROUND(L41+T41+AB41+AJ41+AR41+AZ41+BH41,5)</f>
        <v>500</v>
      </c>
      <c r="BQ41" s="7"/>
      <c r="BR41" s="15">
        <f>ROUND((BN41-BP41),5)</f>
        <v>1017.74</v>
      </c>
      <c r="BS41" s="7"/>
      <c r="BT41" s="16">
        <f>ROUND(IF(BP41=0, IF(BN41=0, 0, 1), BN41/BP41),5)</f>
        <v>3.0354800000000002</v>
      </c>
    </row>
    <row r="42" spans="1:72" x14ac:dyDescent="0.35">
      <c r="A42" s="2"/>
      <c r="B42" s="2"/>
      <c r="C42" s="2"/>
      <c r="D42" s="2"/>
      <c r="E42" s="2"/>
      <c r="F42" s="2" t="s">
        <v>51</v>
      </c>
      <c r="G42" s="2"/>
      <c r="H42" s="2"/>
      <c r="I42" s="2"/>
      <c r="J42" s="6">
        <f>ROUND(SUM(J39:J41),5)</f>
        <v>20.59</v>
      </c>
      <c r="K42" s="7"/>
      <c r="L42" s="6">
        <f>ROUND(SUM(L39:L41),5)</f>
        <v>500</v>
      </c>
      <c r="M42" s="7"/>
      <c r="N42" s="6">
        <f>ROUND((J42-L42),5)</f>
        <v>-479.41</v>
      </c>
      <c r="O42" s="7"/>
      <c r="P42" s="8">
        <f>ROUND(IF(L42=0, IF(J42=0, 0, 1), J42/L42),5)</f>
        <v>4.1180000000000001E-2</v>
      </c>
      <c r="Q42" s="7"/>
      <c r="R42" s="6">
        <f>ROUND(SUM(R39:R41),5)</f>
        <v>0</v>
      </c>
      <c r="S42" s="7"/>
      <c r="T42" s="6">
        <f>ROUND(SUM(T39:T41),5)</f>
        <v>0</v>
      </c>
      <c r="U42" s="7"/>
      <c r="V42" s="6">
        <f>ROUND((R42-T42),5)</f>
        <v>0</v>
      </c>
      <c r="W42" s="7"/>
      <c r="X42" s="8">
        <f>ROUND(IF(T42=0, IF(R42=0, 0, 1), R42/T42),5)</f>
        <v>0</v>
      </c>
      <c r="Y42" s="7"/>
      <c r="Z42" s="6">
        <f>ROUND(SUM(Z39:Z41),5)</f>
        <v>0</v>
      </c>
      <c r="AA42" s="7"/>
      <c r="AB42" s="6">
        <f>ROUND(SUM(AB39:AB41),5)</f>
        <v>0</v>
      </c>
      <c r="AC42" s="7"/>
      <c r="AD42" s="6">
        <f>ROUND((Z42-AB42),5)</f>
        <v>0</v>
      </c>
      <c r="AE42" s="7"/>
      <c r="AF42" s="8">
        <f>ROUND(IF(AB42=0, IF(Z42=0, 0, 1), Z42/AB42),5)</f>
        <v>0</v>
      </c>
      <c r="AG42" s="7"/>
      <c r="AH42" s="6">
        <f>ROUND(SUM(AH39:AH41),5)</f>
        <v>0</v>
      </c>
      <c r="AI42" s="7"/>
      <c r="AJ42" s="6">
        <f>ROUND(SUM(AJ39:AJ41),5)</f>
        <v>0</v>
      </c>
      <c r="AK42" s="7"/>
      <c r="AL42" s="6">
        <f>ROUND((AH42-AJ42),5)</f>
        <v>0</v>
      </c>
      <c r="AM42" s="7"/>
      <c r="AN42" s="8">
        <f>ROUND(IF(AJ42=0, IF(AH42=0, 0, 1), AH42/AJ42),5)</f>
        <v>0</v>
      </c>
      <c r="AO42" s="7"/>
      <c r="AP42" s="6">
        <f>ROUND(SUM(AP39:AP41),5)</f>
        <v>0</v>
      </c>
      <c r="AQ42" s="7"/>
      <c r="AR42" s="6">
        <f>ROUND(SUM(AR39:AR41),5)</f>
        <v>0</v>
      </c>
      <c r="AS42" s="7"/>
      <c r="AT42" s="6">
        <f>ROUND((AP42-AR42),5)</f>
        <v>0</v>
      </c>
      <c r="AU42" s="7"/>
      <c r="AV42" s="8">
        <f>ROUND(IF(AR42=0, IF(AP42=0, 0, 1), AP42/AR42),5)</f>
        <v>0</v>
      </c>
      <c r="AW42" s="7"/>
      <c r="AX42" s="6">
        <f>ROUND(SUM(AX39:AX41),5)</f>
        <v>1517.74</v>
      </c>
      <c r="AY42" s="7"/>
      <c r="AZ42" s="6">
        <f>ROUND(SUM(AZ39:AZ41),5)</f>
        <v>0</v>
      </c>
      <c r="BA42" s="7"/>
      <c r="BB42" s="6">
        <f>ROUND((AX42-AZ42),5)</f>
        <v>1517.74</v>
      </c>
      <c r="BC42" s="7"/>
      <c r="BD42" s="8">
        <f>ROUND(IF(AZ42=0, IF(AX42=0, 0, 1), AX42/AZ42),5)</f>
        <v>1</v>
      </c>
      <c r="BE42" s="7"/>
      <c r="BF42" s="6">
        <f>ROUND(SUM(BF39:BF41),5)</f>
        <v>0</v>
      </c>
      <c r="BG42" s="7"/>
      <c r="BH42" s="6">
        <f>ROUND(SUM(BH39:BH41),5)</f>
        <v>0</v>
      </c>
      <c r="BI42" s="7"/>
      <c r="BJ42" s="6">
        <f>ROUND((BF42-BH42),5)</f>
        <v>0</v>
      </c>
      <c r="BK42" s="7"/>
      <c r="BL42" s="8">
        <f>ROUND(IF(BH42=0, IF(BF42=0, 0, 1), BF42/BH42),5)</f>
        <v>0</v>
      </c>
      <c r="BM42" s="7"/>
      <c r="BN42" s="6">
        <f>ROUND(J42+R42+Z42+AH42+AP42+AX42+BF42,5)</f>
        <v>1538.33</v>
      </c>
      <c r="BO42" s="7"/>
      <c r="BP42" s="6">
        <f>ROUND(L42+T42+AB42+AJ42+AR42+AZ42+BH42,5)</f>
        <v>500</v>
      </c>
      <c r="BQ42" s="7"/>
      <c r="BR42" s="6">
        <f>ROUND((BN42-BP42),5)</f>
        <v>1038.33</v>
      </c>
      <c r="BS42" s="7"/>
      <c r="BT42" s="8">
        <f>ROUND(IF(BP42=0, IF(BN42=0, 0, 1), BN42/BP42),5)</f>
        <v>3.07666</v>
      </c>
    </row>
    <row r="43" spans="1:72" x14ac:dyDescent="0.35">
      <c r="A43" s="2"/>
      <c r="B43" s="2"/>
      <c r="C43" s="2"/>
      <c r="D43" s="2"/>
      <c r="E43" s="2"/>
      <c r="F43" s="2" t="s">
        <v>52</v>
      </c>
      <c r="G43" s="2"/>
      <c r="H43" s="2"/>
      <c r="I43" s="2"/>
      <c r="J43" s="6">
        <v>0</v>
      </c>
      <c r="K43" s="7"/>
      <c r="L43" s="6">
        <v>1500</v>
      </c>
      <c r="M43" s="7"/>
      <c r="N43" s="6">
        <f>ROUND((J43-L43),5)</f>
        <v>-1500</v>
      </c>
      <c r="O43" s="7"/>
      <c r="P43" s="8">
        <f>ROUND(IF(L43=0, IF(J43=0, 0, 1), J43/L43),5)</f>
        <v>0</v>
      </c>
      <c r="Q43" s="7"/>
      <c r="R43" s="6">
        <v>0</v>
      </c>
      <c r="S43" s="7"/>
      <c r="T43" s="6">
        <v>0</v>
      </c>
      <c r="U43" s="7"/>
      <c r="V43" s="6">
        <f>ROUND((R43-T43),5)</f>
        <v>0</v>
      </c>
      <c r="W43" s="7"/>
      <c r="X43" s="8">
        <f>ROUND(IF(T43=0, IF(R43=0, 0, 1), R43/T43),5)</f>
        <v>0</v>
      </c>
      <c r="Y43" s="7"/>
      <c r="Z43" s="6">
        <v>14.96</v>
      </c>
      <c r="AA43" s="7"/>
      <c r="AB43" s="6">
        <v>0</v>
      </c>
      <c r="AC43" s="7"/>
      <c r="AD43" s="6">
        <f>ROUND((Z43-AB43),5)</f>
        <v>14.96</v>
      </c>
      <c r="AE43" s="7"/>
      <c r="AF43" s="8">
        <f>ROUND(IF(AB43=0, IF(Z43=0, 0, 1), Z43/AB43),5)</f>
        <v>1</v>
      </c>
      <c r="AG43" s="7"/>
      <c r="AH43" s="6">
        <v>11</v>
      </c>
      <c r="AI43" s="7"/>
      <c r="AJ43" s="6">
        <v>0</v>
      </c>
      <c r="AK43" s="7"/>
      <c r="AL43" s="6">
        <f>ROUND((AH43-AJ43),5)</f>
        <v>11</v>
      </c>
      <c r="AM43" s="7"/>
      <c r="AN43" s="8">
        <f>ROUND(IF(AJ43=0, IF(AH43=0, 0, 1), AH43/AJ43),5)</f>
        <v>1</v>
      </c>
      <c r="AO43" s="7"/>
      <c r="AP43" s="6">
        <v>0</v>
      </c>
      <c r="AQ43" s="7"/>
      <c r="AR43" s="6">
        <v>0</v>
      </c>
      <c r="AS43" s="7"/>
      <c r="AT43" s="6">
        <f>ROUND((AP43-AR43),5)</f>
        <v>0</v>
      </c>
      <c r="AU43" s="7"/>
      <c r="AV43" s="8">
        <f>ROUND(IF(AR43=0, IF(AP43=0, 0, 1), AP43/AR43),5)</f>
        <v>0</v>
      </c>
      <c r="AW43" s="7"/>
      <c r="AX43" s="6">
        <v>0</v>
      </c>
      <c r="AY43" s="7"/>
      <c r="AZ43" s="6">
        <v>0</v>
      </c>
      <c r="BA43" s="7"/>
      <c r="BB43" s="6">
        <f>ROUND((AX43-AZ43),5)</f>
        <v>0</v>
      </c>
      <c r="BC43" s="7"/>
      <c r="BD43" s="8">
        <f>ROUND(IF(AZ43=0, IF(AX43=0, 0, 1), AX43/AZ43),5)</f>
        <v>0</v>
      </c>
      <c r="BE43" s="7"/>
      <c r="BF43" s="6">
        <v>0</v>
      </c>
      <c r="BG43" s="7"/>
      <c r="BH43" s="6">
        <v>0</v>
      </c>
      <c r="BI43" s="7"/>
      <c r="BJ43" s="6">
        <f>ROUND((BF43-BH43),5)</f>
        <v>0</v>
      </c>
      <c r="BK43" s="7"/>
      <c r="BL43" s="8">
        <f>ROUND(IF(BH43=0, IF(BF43=0, 0, 1), BF43/BH43),5)</f>
        <v>0</v>
      </c>
      <c r="BM43" s="7"/>
      <c r="BN43" s="6">
        <f>ROUND(J43+R43+Z43+AH43+AP43+AX43+BF43,5)</f>
        <v>25.96</v>
      </c>
      <c r="BO43" s="7"/>
      <c r="BP43" s="6">
        <f>ROUND(L43+T43+AB43+AJ43+AR43+AZ43+BH43,5)</f>
        <v>1500</v>
      </c>
      <c r="BQ43" s="7"/>
      <c r="BR43" s="6">
        <f>ROUND((BN43-BP43),5)</f>
        <v>-1474.04</v>
      </c>
      <c r="BS43" s="7"/>
      <c r="BT43" s="8">
        <f>ROUND(IF(BP43=0, IF(BN43=0, 0, 1), BN43/BP43),5)</f>
        <v>1.7309999999999999E-2</v>
      </c>
    </row>
    <row r="44" spans="1:72" x14ac:dyDescent="0.35">
      <c r="A44" s="2"/>
      <c r="B44" s="2"/>
      <c r="C44" s="2"/>
      <c r="D44" s="2"/>
      <c r="E44" s="2"/>
      <c r="F44" s="2" t="s">
        <v>53</v>
      </c>
      <c r="G44" s="2"/>
      <c r="H44" s="2"/>
      <c r="I44" s="2"/>
      <c r="J44" s="6"/>
      <c r="K44" s="7"/>
      <c r="L44" s="6"/>
      <c r="M44" s="7"/>
      <c r="N44" s="6"/>
      <c r="O44" s="7"/>
      <c r="P44" s="8"/>
      <c r="Q44" s="7"/>
      <c r="R44" s="6"/>
      <c r="S44" s="7"/>
      <c r="T44" s="6"/>
      <c r="U44" s="7"/>
      <c r="V44" s="6"/>
      <c r="W44" s="7"/>
      <c r="X44" s="8"/>
      <c r="Y44" s="7"/>
      <c r="Z44" s="6"/>
      <c r="AA44" s="7"/>
      <c r="AB44" s="6"/>
      <c r="AC44" s="7"/>
      <c r="AD44" s="6"/>
      <c r="AE44" s="7"/>
      <c r="AF44" s="8"/>
      <c r="AG44" s="7"/>
      <c r="AH44" s="6"/>
      <c r="AI44" s="7"/>
      <c r="AJ44" s="6"/>
      <c r="AK44" s="7"/>
      <c r="AL44" s="6"/>
      <c r="AM44" s="7"/>
      <c r="AN44" s="8"/>
      <c r="AO44" s="7"/>
      <c r="AP44" s="6"/>
      <c r="AQ44" s="7"/>
      <c r="AR44" s="6"/>
      <c r="AS44" s="7"/>
      <c r="AT44" s="6"/>
      <c r="AU44" s="7"/>
      <c r="AV44" s="8"/>
      <c r="AW44" s="7"/>
      <c r="AX44" s="6"/>
      <c r="AY44" s="7"/>
      <c r="AZ44" s="6"/>
      <c r="BA44" s="7"/>
      <c r="BB44" s="6"/>
      <c r="BC44" s="7"/>
      <c r="BD44" s="8"/>
      <c r="BE44" s="7"/>
      <c r="BF44" s="6"/>
      <c r="BG44" s="7"/>
      <c r="BH44" s="6"/>
      <c r="BI44" s="7"/>
      <c r="BJ44" s="6"/>
      <c r="BK44" s="7"/>
      <c r="BL44" s="8"/>
      <c r="BM44" s="7"/>
      <c r="BN44" s="6"/>
      <c r="BO44" s="7"/>
      <c r="BP44" s="6"/>
      <c r="BQ44" s="7"/>
      <c r="BR44" s="6"/>
      <c r="BS44" s="7"/>
      <c r="BT44" s="8"/>
    </row>
    <row r="45" spans="1:72" x14ac:dyDescent="0.35">
      <c r="A45" s="2"/>
      <c r="B45" s="2"/>
      <c r="C45" s="2"/>
      <c r="D45" s="2"/>
      <c r="E45" s="2"/>
      <c r="F45" s="2"/>
      <c r="G45" s="2" t="s">
        <v>54</v>
      </c>
      <c r="H45" s="2"/>
      <c r="I45" s="2"/>
      <c r="J45" s="6">
        <v>0</v>
      </c>
      <c r="K45" s="7"/>
      <c r="L45" s="6">
        <v>17529.68</v>
      </c>
      <c r="M45" s="7"/>
      <c r="N45" s="6">
        <f>ROUND((J45-L45),5)</f>
        <v>-17529.68</v>
      </c>
      <c r="O45" s="7"/>
      <c r="P45" s="8">
        <f>ROUND(IF(L45=0, IF(J45=0, 0, 1), J45/L45),5)</f>
        <v>0</v>
      </c>
      <c r="Q45" s="7"/>
      <c r="R45" s="6">
        <v>874.66</v>
      </c>
      <c r="S45" s="7"/>
      <c r="T45" s="6">
        <v>0</v>
      </c>
      <c r="U45" s="7"/>
      <c r="V45" s="6">
        <f>ROUND((R45-T45),5)</f>
        <v>874.66</v>
      </c>
      <c r="W45" s="7"/>
      <c r="X45" s="8">
        <f>ROUND(IF(T45=0, IF(R45=0, 0, 1), R45/T45),5)</f>
        <v>1</v>
      </c>
      <c r="Y45" s="7"/>
      <c r="Z45" s="6">
        <v>4836.71</v>
      </c>
      <c r="AA45" s="7"/>
      <c r="AB45" s="6">
        <v>0</v>
      </c>
      <c r="AC45" s="7"/>
      <c r="AD45" s="6">
        <f>ROUND((Z45-AB45),5)</f>
        <v>4836.71</v>
      </c>
      <c r="AE45" s="7"/>
      <c r="AF45" s="8">
        <f>ROUND(IF(AB45=0, IF(Z45=0, 0, 1), Z45/AB45),5)</f>
        <v>1</v>
      </c>
      <c r="AG45" s="7"/>
      <c r="AH45" s="6">
        <v>1008.5</v>
      </c>
      <c r="AI45" s="7"/>
      <c r="AJ45" s="6">
        <v>0</v>
      </c>
      <c r="AK45" s="7"/>
      <c r="AL45" s="6">
        <f>ROUND((AH45-AJ45),5)</f>
        <v>1008.5</v>
      </c>
      <c r="AM45" s="7"/>
      <c r="AN45" s="8">
        <f>ROUND(IF(AJ45=0, IF(AH45=0, 0, 1), AH45/AJ45),5)</f>
        <v>1</v>
      </c>
      <c r="AO45" s="7"/>
      <c r="AP45" s="6">
        <v>2503.35</v>
      </c>
      <c r="AQ45" s="7"/>
      <c r="AR45" s="6">
        <v>0</v>
      </c>
      <c r="AS45" s="7"/>
      <c r="AT45" s="6">
        <f>ROUND((AP45-AR45),5)</f>
        <v>2503.35</v>
      </c>
      <c r="AU45" s="7"/>
      <c r="AV45" s="8">
        <f>ROUND(IF(AR45=0, IF(AP45=0, 0, 1), AP45/AR45),5)</f>
        <v>1</v>
      </c>
      <c r="AW45" s="7"/>
      <c r="AX45" s="6">
        <v>3725.44</v>
      </c>
      <c r="AY45" s="7"/>
      <c r="AZ45" s="6">
        <v>0</v>
      </c>
      <c r="BA45" s="7"/>
      <c r="BB45" s="6">
        <f>ROUND((AX45-AZ45),5)</f>
        <v>3725.44</v>
      </c>
      <c r="BC45" s="7"/>
      <c r="BD45" s="8">
        <f>ROUND(IF(AZ45=0, IF(AX45=0, 0, 1), AX45/AZ45),5)</f>
        <v>1</v>
      </c>
      <c r="BE45" s="7"/>
      <c r="BF45" s="6">
        <v>3602.41</v>
      </c>
      <c r="BG45" s="7"/>
      <c r="BH45" s="6">
        <v>0</v>
      </c>
      <c r="BI45" s="7"/>
      <c r="BJ45" s="6">
        <f>ROUND((BF45-BH45),5)</f>
        <v>3602.41</v>
      </c>
      <c r="BK45" s="7"/>
      <c r="BL45" s="8">
        <f>ROUND(IF(BH45=0, IF(BF45=0, 0, 1), BF45/BH45),5)</f>
        <v>1</v>
      </c>
      <c r="BM45" s="7"/>
      <c r="BN45" s="6">
        <f>ROUND(J45+R45+Z45+AH45+AP45+AX45+BF45,5)</f>
        <v>16551.07</v>
      </c>
      <c r="BO45" s="7"/>
      <c r="BP45" s="6">
        <f>ROUND(L45+T45+AB45+AJ45+AR45+AZ45+BH45,5)</f>
        <v>17529.68</v>
      </c>
      <c r="BQ45" s="7"/>
      <c r="BR45" s="6">
        <f>ROUND((BN45-BP45),5)</f>
        <v>-978.61</v>
      </c>
      <c r="BS45" s="7"/>
      <c r="BT45" s="8">
        <f>ROUND(IF(BP45=0, IF(BN45=0, 0, 1), BN45/BP45),5)</f>
        <v>0.94416999999999995</v>
      </c>
    </row>
    <row r="46" spans="1:72" x14ac:dyDescent="0.35">
      <c r="A46" s="2"/>
      <c r="B46" s="2"/>
      <c r="C46" s="2"/>
      <c r="D46" s="2"/>
      <c r="E46" s="2"/>
      <c r="F46" s="2"/>
      <c r="G46" s="2" t="s">
        <v>55</v>
      </c>
      <c r="H46" s="2"/>
      <c r="I46" s="2"/>
      <c r="J46" s="6">
        <v>0</v>
      </c>
      <c r="K46" s="7"/>
      <c r="L46" s="6"/>
      <c r="M46" s="7"/>
      <c r="N46" s="6"/>
      <c r="O46" s="7"/>
      <c r="P46" s="8"/>
      <c r="Q46" s="7"/>
      <c r="R46" s="6">
        <v>27.87</v>
      </c>
      <c r="S46" s="7"/>
      <c r="T46" s="6"/>
      <c r="U46" s="7"/>
      <c r="V46" s="6"/>
      <c r="W46" s="7"/>
      <c r="X46" s="8"/>
      <c r="Y46" s="7"/>
      <c r="Z46" s="6">
        <v>154.11000000000001</v>
      </c>
      <c r="AA46" s="7"/>
      <c r="AB46" s="6"/>
      <c r="AC46" s="7"/>
      <c r="AD46" s="6"/>
      <c r="AE46" s="7"/>
      <c r="AF46" s="8"/>
      <c r="AG46" s="7"/>
      <c r="AH46" s="6">
        <v>33.369999999999997</v>
      </c>
      <c r="AI46" s="7"/>
      <c r="AJ46" s="6"/>
      <c r="AK46" s="7"/>
      <c r="AL46" s="6"/>
      <c r="AM46" s="7"/>
      <c r="AN46" s="8"/>
      <c r="AO46" s="7"/>
      <c r="AP46" s="6">
        <v>0</v>
      </c>
      <c r="AQ46" s="7"/>
      <c r="AR46" s="6"/>
      <c r="AS46" s="7"/>
      <c r="AT46" s="6"/>
      <c r="AU46" s="7"/>
      <c r="AV46" s="8"/>
      <c r="AW46" s="7"/>
      <c r="AX46" s="6">
        <v>0</v>
      </c>
      <c r="AY46" s="7"/>
      <c r="AZ46" s="6"/>
      <c r="BA46" s="7"/>
      <c r="BB46" s="6"/>
      <c r="BC46" s="7"/>
      <c r="BD46" s="8"/>
      <c r="BE46" s="7"/>
      <c r="BF46" s="6">
        <v>0</v>
      </c>
      <c r="BG46" s="7"/>
      <c r="BH46" s="6"/>
      <c r="BI46" s="7"/>
      <c r="BJ46" s="6"/>
      <c r="BK46" s="7"/>
      <c r="BL46" s="8"/>
      <c r="BM46" s="7"/>
      <c r="BN46" s="6">
        <f>ROUND(J46+R46+Z46+AH46+AP46+AX46+BF46,5)</f>
        <v>215.35</v>
      </c>
      <c r="BO46" s="7"/>
      <c r="BP46" s="6"/>
      <c r="BQ46" s="7"/>
      <c r="BR46" s="6"/>
      <c r="BS46" s="7"/>
      <c r="BT46" s="8"/>
    </row>
    <row r="47" spans="1:72" ht="15" thickBot="1" x14ac:dyDescent="0.4">
      <c r="A47" s="2"/>
      <c r="B47" s="2"/>
      <c r="C47" s="2"/>
      <c r="D47" s="2"/>
      <c r="E47" s="2"/>
      <c r="F47" s="2"/>
      <c r="G47" s="2" t="s">
        <v>56</v>
      </c>
      <c r="H47" s="2"/>
      <c r="I47" s="2"/>
      <c r="J47" s="15">
        <v>0</v>
      </c>
      <c r="K47" s="7"/>
      <c r="L47" s="15"/>
      <c r="M47" s="7"/>
      <c r="N47" s="15"/>
      <c r="O47" s="7"/>
      <c r="P47" s="16"/>
      <c r="Q47" s="7"/>
      <c r="R47" s="15">
        <v>35</v>
      </c>
      <c r="S47" s="7"/>
      <c r="T47" s="15"/>
      <c r="U47" s="7"/>
      <c r="V47" s="15"/>
      <c r="W47" s="7"/>
      <c r="X47" s="16"/>
      <c r="Y47" s="7"/>
      <c r="Z47" s="15">
        <v>0</v>
      </c>
      <c r="AA47" s="7"/>
      <c r="AB47" s="15"/>
      <c r="AC47" s="7"/>
      <c r="AD47" s="15"/>
      <c r="AE47" s="7"/>
      <c r="AF47" s="16"/>
      <c r="AG47" s="7"/>
      <c r="AH47" s="15">
        <v>0</v>
      </c>
      <c r="AI47" s="7"/>
      <c r="AJ47" s="15"/>
      <c r="AK47" s="7"/>
      <c r="AL47" s="15"/>
      <c r="AM47" s="7"/>
      <c r="AN47" s="16"/>
      <c r="AO47" s="7"/>
      <c r="AP47" s="15">
        <v>7.18</v>
      </c>
      <c r="AQ47" s="7"/>
      <c r="AR47" s="15"/>
      <c r="AS47" s="7"/>
      <c r="AT47" s="15"/>
      <c r="AU47" s="7"/>
      <c r="AV47" s="16"/>
      <c r="AW47" s="7"/>
      <c r="AX47" s="15">
        <v>0</v>
      </c>
      <c r="AY47" s="7"/>
      <c r="AZ47" s="15"/>
      <c r="BA47" s="7"/>
      <c r="BB47" s="15"/>
      <c r="BC47" s="7"/>
      <c r="BD47" s="16"/>
      <c r="BE47" s="7"/>
      <c r="BF47" s="15">
        <v>0</v>
      </c>
      <c r="BG47" s="7"/>
      <c r="BH47" s="15"/>
      <c r="BI47" s="7"/>
      <c r="BJ47" s="15"/>
      <c r="BK47" s="7"/>
      <c r="BL47" s="16"/>
      <c r="BM47" s="7"/>
      <c r="BN47" s="15">
        <f>ROUND(J47+R47+Z47+AH47+AP47+AX47+BF47,5)</f>
        <v>42.18</v>
      </c>
      <c r="BO47" s="7"/>
      <c r="BP47" s="15"/>
      <c r="BQ47" s="7"/>
      <c r="BR47" s="15"/>
      <c r="BS47" s="7"/>
      <c r="BT47" s="16"/>
    </row>
    <row r="48" spans="1:72" x14ac:dyDescent="0.35">
      <c r="A48" s="2"/>
      <c r="B48" s="2"/>
      <c r="C48" s="2"/>
      <c r="D48" s="2"/>
      <c r="E48" s="2"/>
      <c r="F48" s="2" t="s">
        <v>57</v>
      </c>
      <c r="G48" s="2"/>
      <c r="H48" s="2"/>
      <c r="I48" s="2"/>
      <c r="J48" s="6">
        <f>ROUND(SUM(J44:J47),5)</f>
        <v>0</v>
      </c>
      <c r="K48" s="7"/>
      <c r="L48" s="6">
        <f>ROUND(SUM(L44:L47),5)</f>
        <v>17529.68</v>
      </c>
      <c r="M48" s="7"/>
      <c r="N48" s="6">
        <f>ROUND((J48-L48),5)</f>
        <v>-17529.68</v>
      </c>
      <c r="O48" s="7"/>
      <c r="P48" s="8">
        <f>ROUND(IF(L48=0, IF(J48=0, 0, 1), J48/L48),5)</f>
        <v>0</v>
      </c>
      <c r="Q48" s="7"/>
      <c r="R48" s="6">
        <f>ROUND(SUM(R44:R47),5)</f>
        <v>937.53</v>
      </c>
      <c r="S48" s="7"/>
      <c r="T48" s="6">
        <f>ROUND(SUM(T44:T47),5)</f>
        <v>0</v>
      </c>
      <c r="U48" s="7"/>
      <c r="V48" s="6">
        <f>ROUND((R48-T48),5)</f>
        <v>937.53</v>
      </c>
      <c r="W48" s="7"/>
      <c r="X48" s="8">
        <f>ROUND(IF(T48=0, IF(R48=0, 0, 1), R48/T48),5)</f>
        <v>1</v>
      </c>
      <c r="Y48" s="7"/>
      <c r="Z48" s="6">
        <f>ROUND(SUM(Z44:Z47),5)</f>
        <v>4990.82</v>
      </c>
      <c r="AA48" s="7"/>
      <c r="AB48" s="6">
        <f>ROUND(SUM(AB44:AB47),5)</f>
        <v>0</v>
      </c>
      <c r="AC48" s="7"/>
      <c r="AD48" s="6">
        <f>ROUND((Z48-AB48),5)</f>
        <v>4990.82</v>
      </c>
      <c r="AE48" s="7"/>
      <c r="AF48" s="8">
        <f>ROUND(IF(AB48=0, IF(Z48=0, 0, 1), Z48/AB48),5)</f>
        <v>1</v>
      </c>
      <c r="AG48" s="7"/>
      <c r="AH48" s="6">
        <f>ROUND(SUM(AH44:AH47),5)</f>
        <v>1041.8699999999999</v>
      </c>
      <c r="AI48" s="7"/>
      <c r="AJ48" s="6">
        <f>ROUND(SUM(AJ44:AJ47),5)</f>
        <v>0</v>
      </c>
      <c r="AK48" s="7"/>
      <c r="AL48" s="6">
        <f>ROUND((AH48-AJ48),5)</f>
        <v>1041.8699999999999</v>
      </c>
      <c r="AM48" s="7"/>
      <c r="AN48" s="8">
        <f>ROUND(IF(AJ48=0, IF(AH48=0, 0, 1), AH48/AJ48),5)</f>
        <v>1</v>
      </c>
      <c r="AO48" s="7"/>
      <c r="AP48" s="6">
        <f>ROUND(SUM(AP44:AP47),5)</f>
        <v>2510.5300000000002</v>
      </c>
      <c r="AQ48" s="7"/>
      <c r="AR48" s="6">
        <f>ROUND(SUM(AR44:AR47),5)</f>
        <v>0</v>
      </c>
      <c r="AS48" s="7"/>
      <c r="AT48" s="6">
        <f>ROUND((AP48-AR48),5)</f>
        <v>2510.5300000000002</v>
      </c>
      <c r="AU48" s="7"/>
      <c r="AV48" s="8">
        <f>ROUND(IF(AR48=0, IF(AP48=0, 0, 1), AP48/AR48),5)</f>
        <v>1</v>
      </c>
      <c r="AW48" s="7"/>
      <c r="AX48" s="6">
        <f>ROUND(SUM(AX44:AX47),5)</f>
        <v>3725.44</v>
      </c>
      <c r="AY48" s="7"/>
      <c r="AZ48" s="6">
        <f>ROUND(SUM(AZ44:AZ47),5)</f>
        <v>0</v>
      </c>
      <c r="BA48" s="7"/>
      <c r="BB48" s="6">
        <f>ROUND((AX48-AZ48),5)</f>
        <v>3725.44</v>
      </c>
      <c r="BC48" s="7"/>
      <c r="BD48" s="8">
        <f>ROUND(IF(AZ48=0, IF(AX48=0, 0, 1), AX48/AZ48),5)</f>
        <v>1</v>
      </c>
      <c r="BE48" s="7"/>
      <c r="BF48" s="6">
        <f>ROUND(SUM(BF44:BF47),5)</f>
        <v>3602.41</v>
      </c>
      <c r="BG48" s="7"/>
      <c r="BH48" s="6">
        <f>ROUND(SUM(BH44:BH47),5)</f>
        <v>0</v>
      </c>
      <c r="BI48" s="7"/>
      <c r="BJ48" s="6">
        <f>ROUND((BF48-BH48),5)</f>
        <v>3602.41</v>
      </c>
      <c r="BK48" s="7"/>
      <c r="BL48" s="8">
        <f>ROUND(IF(BH48=0, IF(BF48=0, 0, 1), BF48/BH48),5)</f>
        <v>1</v>
      </c>
      <c r="BM48" s="7"/>
      <c r="BN48" s="6">
        <f>ROUND(J48+R48+Z48+AH48+AP48+AX48+BF48,5)</f>
        <v>16808.599999999999</v>
      </c>
      <c r="BO48" s="7"/>
      <c r="BP48" s="6">
        <f>ROUND(L48+T48+AB48+AJ48+AR48+AZ48+BH48,5)</f>
        <v>17529.68</v>
      </c>
      <c r="BQ48" s="7"/>
      <c r="BR48" s="6">
        <f>ROUND((BN48-BP48),5)</f>
        <v>-721.08</v>
      </c>
      <c r="BS48" s="7"/>
      <c r="BT48" s="8">
        <f>ROUND(IF(BP48=0, IF(BN48=0, 0, 1), BN48/BP48),5)</f>
        <v>0.95887</v>
      </c>
    </row>
    <row r="49" spans="1:72" x14ac:dyDescent="0.35">
      <c r="A49" s="2"/>
      <c r="B49" s="2"/>
      <c r="C49" s="2"/>
      <c r="D49" s="2"/>
      <c r="E49" s="2"/>
      <c r="F49" s="2" t="s">
        <v>58</v>
      </c>
      <c r="G49" s="2"/>
      <c r="H49" s="2"/>
      <c r="I49" s="2"/>
      <c r="J49" s="6"/>
      <c r="K49" s="7"/>
      <c r="L49" s="6"/>
      <c r="M49" s="7"/>
      <c r="N49" s="6"/>
      <c r="O49" s="7"/>
      <c r="P49" s="8"/>
      <c r="Q49" s="7"/>
      <c r="R49" s="6"/>
      <c r="S49" s="7"/>
      <c r="T49" s="6"/>
      <c r="U49" s="7"/>
      <c r="V49" s="6"/>
      <c r="W49" s="7"/>
      <c r="X49" s="8"/>
      <c r="Y49" s="7"/>
      <c r="Z49" s="6"/>
      <c r="AA49" s="7"/>
      <c r="AB49" s="6"/>
      <c r="AC49" s="7"/>
      <c r="AD49" s="6"/>
      <c r="AE49" s="7"/>
      <c r="AF49" s="8"/>
      <c r="AG49" s="7"/>
      <c r="AH49" s="6"/>
      <c r="AI49" s="7"/>
      <c r="AJ49" s="6"/>
      <c r="AK49" s="7"/>
      <c r="AL49" s="6"/>
      <c r="AM49" s="7"/>
      <c r="AN49" s="8"/>
      <c r="AO49" s="7"/>
      <c r="AP49" s="6"/>
      <c r="AQ49" s="7"/>
      <c r="AR49" s="6"/>
      <c r="AS49" s="7"/>
      <c r="AT49" s="6"/>
      <c r="AU49" s="7"/>
      <c r="AV49" s="8"/>
      <c r="AW49" s="7"/>
      <c r="AX49" s="6"/>
      <c r="AY49" s="7"/>
      <c r="AZ49" s="6"/>
      <c r="BA49" s="7"/>
      <c r="BB49" s="6"/>
      <c r="BC49" s="7"/>
      <c r="BD49" s="8"/>
      <c r="BE49" s="7"/>
      <c r="BF49" s="6"/>
      <c r="BG49" s="7"/>
      <c r="BH49" s="6"/>
      <c r="BI49" s="7"/>
      <c r="BJ49" s="6"/>
      <c r="BK49" s="7"/>
      <c r="BL49" s="8"/>
      <c r="BM49" s="7"/>
      <c r="BN49" s="6"/>
      <c r="BO49" s="7"/>
      <c r="BP49" s="6"/>
      <c r="BQ49" s="7"/>
      <c r="BR49" s="6"/>
      <c r="BS49" s="7"/>
      <c r="BT49" s="8"/>
    </row>
    <row r="50" spans="1:72" x14ac:dyDescent="0.35">
      <c r="A50" s="2"/>
      <c r="B50" s="2"/>
      <c r="C50" s="2"/>
      <c r="D50" s="2"/>
      <c r="E50" s="2"/>
      <c r="F50" s="2"/>
      <c r="G50" s="2" t="s">
        <v>59</v>
      </c>
      <c r="H50" s="2"/>
      <c r="I50" s="2"/>
      <c r="J50" s="6">
        <v>0</v>
      </c>
      <c r="K50" s="7"/>
      <c r="L50" s="6">
        <v>3300</v>
      </c>
      <c r="M50" s="7"/>
      <c r="N50" s="6">
        <f>ROUND((J50-L50),5)</f>
        <v>-3300</v>
      </c>
      <c r="O50" s="7"/>
      <c r="P50" s="8">
        <f>ROUND(IF(L50=0, IF(J50=0, 0, 1), J50/L50),5)</f>
        <v>0</v>
      </c>
      <c r="Q50" s="7"/>
      <c r="R50" s="6">
        <v>0</v>
      </c>
      <c r="S50" s="7"/>
      <c r="T50" s="6">
        <v>0</v>
      </c>
      <c r="U50" s="7"/>
      <c r="V50" s="6">
        <f>ROUND((R50-T50),5)</f>
        <v>0</v>
      </c>
      <c r="W50" s="7"/>
      <c r="X50" s="8">
        <f>ROUND(IF(T50=0, IF(R50=0, 0, 1), R50/T50),5)</f>
        <v>0</v>
      </c>
      <c r="Y50" s="7"/>
      <c r="Z50" s="6">
        <v>0</v>
      </c>
      <c r="AA50" s="7"/>
      <c r="AB50" s="6">
        <v>0</v>
      </c>
      <c r="AC50" s="7"/>
      <c r="AD50" s="6">
        <f>ROUND((Z50-AB50),5)</f>
        <v>0</v>
      </c>
      <c r="AE50" s="7"/>
      <c r="AF50" s="8">
        <f>ROUND(IF(AB50=0, IF(Z50=0, 0, 1), Z50/AB50),5)</f>
        <v>0</v>
      </c>
      <c r="AG50" s="7"/>
      <c r="AH50" s="6">
        <v>0</v>
      </c>
      <c r="AI50" s="7"/>
      <c r="AJ50" s="6">
        <v>0</v>
      </c>
      <c r="AK50" s="7"/>
      <c r="AL50" s="6">
        <f>ROUND((AH50-AJ50),5)</f>
        <v>0</v>
      </c>
      <c r="AM50" s="7"/>
      <c r="AN50" s="8">
        <f>ROUND(IF(AJ50=0, IF(AH50=0, 0, 1), AH50/AJ50),5)</f>
        <v>0</v>
      </c>
      <c r="AO50" s="7"/>
      <c r="AP50" s="6">
        <v>0</v>
      </c>
      <c r="AQ50" s="7"/>
      <c r="AR50" s="6">
        <v>0</v>
      </c>
      <c r="AS50" s="7"/>
      <c r="AT50" s="6">
        <f>ROUND((AP50-AR50),5)</f>
        <v>0</v>
      </c>
      <c r="AU50" s="7"/>
      <c r="AV50" s="8">
        <f>ROUND(IF(AR50=0, IF(AP50=0, 0, 1), AP50/AR50),5)</f>
        <v>0</v>
      </c>
      <c r="AW50" s="7"/>
      <c r="AX50" s="6">
        <v>0</v>
      </c>
      <c r="AY50" s="7"/>
      <c r="AZ50" s="6">
        <v>0</v>
      </c>
      <c r="BA50" s="7"/>
      <c r="BB50" s="6">
        <f>ROUND((AX50-AZ50),5)</f>
        <v>0</v>
      </c>
      <c r="BC50" s="7"/>
      <c r="BD50" s="8">
        <f>ROUND(IF(AZ50=0, IF(AX50=0, 0, 1), AX50/AZ50),5)</f>
        <v>0</v>
      </c>
      <c r="BE50" s="7"/>
      <c r="BF50" s="6">
        <v>0</v>
      </c>
      <c r="BG50" s="7"/>
      <c r="BH50" s="6">
        <v>0</v>
      </c>
      <c r="BI50" s="7"/>
      <c r="BJ50" s="6">
        <f>ROUND((BF50-BH50),5)</f>
        <v>0</v>
      </c>
      <c r="BK50" s="7"/>
      <c r="BL50" s="8">
        <f>ROUND(IF(BH50=0, IF(BF50=0, 0, 1), BF50/BH50),5)</f>
        <v>0</v>
      </c>
      <c r="BM50" s="7"/>
      <c r="BN50" s="6">
        <f>ROUND(J50+R50+Z50+AH50+AP50+AX50+BF50,5)</f>
        <v>0</v>
      </c>
      <c r="BO50" s="7"/>
      <c r="BP50" s="6">
        <f>ROUND(L50+T50+AB50+AJ50+AR50+AZ50+BH50,5)</f>
        <v>3300</v>
      </c>
      <c r="BQ50" s="7"/>
      <c r="BR50" s="6">
        <f>ROUND((BN50-BP50),5)</f>
        <v>-3300</v>
      </c>
      <c r="BS50" s="7"/>
      <c r="BT50" s="8">
        <f>ROUND(IF(BP50=0, IF(BN50=0, 0, 1), BN50/BP50),5)</f>
        <v>0</v>
      </c>
    </row>
    <row r="51" spans="1:72" x14ac:dyDescent="0.35">
      <c r="A51" s="2"/>
      <c r="B51" s="2"/>
      <c r="C51" s="2"/>
      <c r="D51" s="2"/>
      <c r="E51" s="2"/>
      <c r="F51" s="2"/>
      <c r="G51" s="2" t="s">
        <v>60</v>
      </c>
      <c r="H51" s="2"/>
      <c r="I51" s="2"/>
      <c r="J51" s="6">
        <v>0</v>
      </c>
      <c r="K51" s="7"/>
      <c r="L51" s="6">
        <v>2250</v>
      </c>
      <c r="M51" s="7"/>
      <c r="N51" s="6">
        <f>ROUND((J51-L51),5)</f>
        <v>-2250</v>
      </c>
      <c r="O51" s="7"/>
      <c r="P51" s="8">
        <f>ROUND(IF(L51=0, IF(J51=0, 0, 1), J51/L51),5)</f>
        <v>0</v>
      </c>
      <c r="Q51" s="7"/>
      <c r="R51" s="6">
        <v>0</v>
      </c>
      <c r="S51" s="7"/>
      <c r="T51" s="6">
        <v>0</v>
      </c>
      <c r="U51" s="7"/>
      <c r="V51" s="6">
        <f>ROUND((R51-T51),5)</f>
        <v>0</v>
      </c>
      <c r="W51" s="7"/>
      <c r="X51" s="8">
        <f>ROUND(IF(T51=0, IF(R51=0, 0, 1), R51/T51),5)</f>
        <v>0</v>
      </c>
      <c r="Y51" s="7"/>
      <c r="Z51" s="6">
        <v>0</v>
      </c>
      <c r="AA51" s="7"/>
      <c r="AB51" s="6">
        <v>0</v>
      </c>
      <c r="AC51" s="7"/>
      <c r="AD51" s="6">
        <f>ROUND((Z51-AB51),5)</f>
        <v>0</v>
      </c>
      <c r="AE51" s="7"/>
      <c r="AF51" s="8">
        <f>ROUND(IF(AB51=0, IF(Z51=0, 0, 1), Z51/AB51),5)</f>
        <v>0</v>
      </c>
      <c r="AG51" s="7"/>
      <c r="AH51" s="6">
        <v>1993.61</v>
      </c>
      <c r="AI51" s="7"/>
      <c r="AJ51" s="6">
        <v>0</v>
      </c>
      <c r="AK51" s="7"/>
      <c r="AL51" s="6">
        <f>ROUND((AH51-AJ51),5)</f>
        <v>1993.61</v>
      </c>
      <c r="AM51" s="7"/>
      <c r="AN51" s="8">
        <f>ROUND(IF(AJ51=0, IF(AH51=0, 0, 1), AH51/AJ51),5)</f>
        <v>1</v>
      </c>
      <c r="AO51" s="7"/>
      <c r="AP51" s="6">
        <v>0</v>
      </c>
      <c r="AQ51" s="7"/>
      <c r="AR51" s="6">
        <v>0</v>
      </c>
      <c r="AS51" s="7"/>
      <c r="AT51" s="6">
        <f>ROUND((AP51-AR51),5)</f>
        <v>0</v>
      </c>
      <c r="AU51" s="7"/>
      <c r="AV51" s="8">
        <f>ROUND(IF(AR51=0, IF(AP51=0, 0, 1), AP51/AR51),5)</f>
        <v>0</v>
      </c>
      <c r="AW51" s="7"/>
      <c r="AX51" s="6">
        <v>0</v>
      </c>
      <c r="AY51" s="7"/>
      <c r="AZ51" s="6">
        <v>0</v>
      </c>
      <c r="BA51" s="7"/>
      <c r="BB51" s="6">
        <f>ROUND((AX51-AZ51),5)</f>
        <v>0</v>
      </c>
      <c r="BC51" s="7"/>
      <c r="BD51" s="8">
        <f>ROUND(IF(AZ51=0, IF(AX51=0, 0, 1), AX51/AZ51),5)</f>
        <v>0</v>
      </c>
      <c r="BE51" s="7"/>
      <c r="BF51" s="6">
        <v>0</v>
      </c>
      <c r="BG51" s="7"/>
      <c r="BH51" s="6">
        <v>0</v>
      </c>
      <c r="BI51" s="7"/>
      <c r="BJ51" s="6">
        <f>ROUND((BF51-BH51),5)</f>
        <v>0</v>
      </c>
      <c r="BK51" s="7"/>
      <c r="BL51" s="8">
        <f>ROUND(IF(BH51=0, IF(BF51=0, 0, 1), BF51/BH51),5)</f>
        <v>0</v>
      </c>
      <c r="BM51" s="7"/>
      <c r="BN51" s="6">
        <f>ROUND(J51+R51+Z51+AH51+AP51+AX51+BF51,5)</f>
        <v>1993.61</v>
      </c>
      <c r="BO51" s="7"/>
      <c r="BP51" s="6">
        <f>ROUND(L51+T51+AB51+AJ51+AR51+AZ51+BH51,5)</f>
        <v>2250</v>
      </c>
      <c r="BQ51" s="7"/>
      <c r="BR51" s="6">
        <f>ROUND((BN51-BP51),5)</f>
        <v>-256.39</v>
      </c>
      <c r="BS51" s="7"/>
      <c r="BT51" s="8">
        <f>ROUND(IF(BP51=0, IF(BN51=0, 0, 1), BN51/BP51),5)</f>
        <v>0.88605</v>
      </c>
    </row>
    <row r="52" spans="1:72" x14ac:dyDescent="0.35">
      <c r="A52" s="2"/>
      <c r="B52" s="2"/>
      <c r="C52" s="2"/>
      <c r="D52" s="2"/>
      <c r="E52" s="2"/>
      <c r="F52" s="2"/>
      <c r="G52" s="2" t="s">
        <v>61</v>
      </c>
      <c r="H52" s="2"/>
      <c r="I52" s="2"/>
      <c r="J52" s="6">
        <v>0</v>
      </c>
      <c r="K52" s="7"/>
      <c r="L52" s="6">
        <v>25000</v>
      </c>
      <c r="M52" s="7"/>
      <c r="N52" s="6">
        <f>ROUND((J52-L52),5)</f>
        <v>-25000</v>
      </c>
      <c r="O52" s="7"/>
      <c r="P52" s="8">
        <f>ROUND(IF(L52=0, IF(J52=0, 0, 1), J52/L52),5)</f>
        <v>0</v>
      </c>
      <c r="Q52" s="7"/>
      <c r="R52" s="6">
        <v>0</v>
      </c>
      <c r="S52" s="7"/>
      <c r="T52" s="6">
        <v>0</v>
      </c>
      <c r="U52" s="7"/>
      <c r="V52" s="6">
        <f>ROUND((R52-T52),5)</f>
        <v>0</v>
      </c>
      <c r="W52" s="7"/>
      <c r="X52" s="8">
        <f>ROUND(IF(T52=0, IF(R52=0, 0, 1), R52/T52),5)</f>
        <v>0</v>
      </c>
      <c r="Y52" s="7"/>
      <c r="Z52" s="6">
        <v>0</v>
      </c>
      <c r="AA52" s="7"/>
      <c r="AB52" s="6">
        <v>0</v>
      </c>
      <c r="AC52" s="7"/>
      <c r="AD52" s="6">
        <f>ROUND((Z52-AB52),5)</f>
        <v>0</v>
      </c>
      <c r="AE52" s="7"/>
      <c r="AF52" s="8">
        <f>ROUND(IF(AB52=0, IF(Z52=0, 0, 1), Z52/AB52),5)</f>
        <v>0</v>
      </c>
      <c r="AG52" s="7"/>
      <c r="AH52" s="6">
        <v>0</v>
      </c>
      <c r="AI52" s="7"/>
      <c r="AJ52" s="6">
        <v>0</v>
      </c>
      <c r="AK52" s="7"/>
      <c r="AL52" s="6">
        <f>ROUND((AH52-AJ52),5)</f>
        <v>0</v>
      </c>
      <c r="AM52" s="7"/>
      <c r="AN52" s="8">
        <f>ROUND(IF(AJ52=0, IF(AH52=0, 0, 1), AH52/AJ52),5)</f>
        <v>0</v>
      </c>
      <c r="AO52" s="7"/>
      <c r="AP52" s="6">
        <v>24031</v>
      </c>
      <c r="AQ52" s="7"/>
      <c r="AR52" s="6">
        <v>0</v>
      </c>
      <c r="AS52" s="7"/>
      <c r="AT52" s="6">
        <f>ROUND((AP52-AR52),5)</f>
        <v>24031</v>
      </c>
      <c r="AU52" s="7"/>
      <c r="AV52" s="8">
        <f>ROUND(IF(AR52=0, IF(AP52=0, 0, 1), AP52/AR52),5)</f>
        <v>1</v>
      </c>
      <c r="AW52" s="7"/>
      <c r="AX52" s="6">
        <v>0</v>
      </c>
      <c r="AY52" s="7"/>
      <c r="AZ52" s="6">
        <v>0</v>
      </c>
      <c r="BA52" s="7"/>
      <c r="BB52" s="6">
        <f>ROUND((AX52-AZ52),5)</f>
        <v>0</v>
      </c>
      <c r="BC52" s="7"/>
      <c r="BD52" s="8">
        <f>ROUND(IF(AZ52=0, IF(AX52=0, 0, 1), AX52/AZ52),5)</f>
        <v>0</v>
      </c>
      <c r="BE52" s="7"/>
      <c r="BF52" s="6">
        <v>0</v>
      </c>
      <c r="BG52" s="7"/>
      <c r="BH52" s="6">
        <v>0</v>
      </c>
      <c r="BI52" s="7"/>
      <c r="BJ52" s="6">
        <f>ROUND((BF52-BH52),5)</f>
        <v>0</v>
      </c>
      <c r="BK52" s="7"/>
      <c r="BL52" s="8">
        <f>ROUND(IF(BH52=0, IF(BF52=0, 0, 1), BF52/BH52),5)</f>
        <v>0</v>
      </c>
      <c r="BM52" s="7"/>
      <c r="BN52" s="6">
        <f>ROUND(J52+R52+Z52+AH52+AP52+AX52+BF52,5)</f>
        <v>24031</v>
      </c>
      <c r="BO52" s="7"/>
      <c r="BP52" s="6">
        <f>ROUND(L52+T52+AB52+AJ52+AR52+AZ52+BH52,5)</f>
        <v>25000</v>
      </c>
      <c r="BQ52" s="7"/>
      <c r="BR52" s="6">
        <f>ROUND((BN52-BP52),5)</f>
        <v>-969</v>
      </c>
      <c r="BS52" s="7"/>
      <c r="BT52" s="8">
        <f>ROUND(IF(BP52=0, IF(BN52=0, 0, 1), BN52/BP52),5)</f>
        <v>0.96123999999999998</v>
      </c>
    </row>
    <row r="53" spans="1:72" x14ac:dyDescent="0.35">
      <c r="A53" s="2"/>
      <c r="B53" s="2"/>
      <c r="C53" s="2"/>
      <c r="D53" s="2"/>
      <c r="E53" s="2"/>
      <c r="F53" s="2"/>
      <c r="G53" s="2" t="s">
        <v>62</v>
      </c>
      <c r="H53" s="2"/>
      <c r="I53" s="2"/>
      <c r="J53" s="6">
        <v>3449</v>
      </c>
      <c r="K53" s="7"/>
      <c r="L53" s="6">
        <v>25000</v>
      </c>
      <c r="M53" s="7"/>
      <c r="N53" s="6">
        <f>ROUND((J53-L53),5)</f>
        <v>-21551</v>
      </c>
      <c r="O53" s="7"/>
      <c r="P53" s="8">
        <f>ROUND(IF(L53=0, IF(J53=0, 0, 1), J53/L53),5)</f>
        <v>0.13796</v>
      </c>
      <c r="Q53" s="7"/>
      <c r="R53" s="6">
        <v>3453</v>
      </c>
      <c r="S53" s="7"/>
      <c r="T53" s="6">
        <v>0</v>
      </c>
      <c r="U53" s="7"/>
      <c r="V53" s="6">
        <f>ROUND((R53-T53),5)</f>
        <v>3453</v>
      </c>
      <c r="W53" s="7"/>
      <c r="X53" s="8">
        <f>ROUND(IF(T53=0, IF(R53=0, 0, 1), R53/T53),5)</f>
        <v>1</v>
      </c>
      <c r="Y53" s="7"/>
      <c r="Z53" s="6">
        <v>6572</v>
      </c>
      <c r="AA53" s="7"/>
      <c r="AB53" s="6">
        <v>0</v>
      </c>
      <c r="AC53" s="7"/>
      <c r="AD53" s="6">
        <f>ROUND((Z53-AB53),5)</f>
        <v>6572</v>
      </c>
      <c r="AE53" s="7"/>
      <c r="AF53" s="8">
        <f>ROUND(IF(AB53=0, IF(Z53=0, 0, 1), Z53/AB53),5)</f>
        <v>1</v>
      </c>
      <c r="AG53" s="7"/>
      <c r="AH53" s="6">
        <v>5971</v>
      </c>
      <c r="AI53" s="7"/>
      <c r="AJ53" s="6">
        <v>0</v>
      </c>
      <c r="AK53" s="7"/>
      <c r="AL53" s="6">
        <f>ROUND((AH53-AJ53),5)</f>
        <v>5971</v>
      </c>
      <c r="AM53" s="7"/>
      <c r="AN53" s="8">
        <f>ROUND(IF(AJ53=0, IF(AH53=0, 0, 1), AH53/AJ53),5)</f>
        <v>1</v>
      </c>
      <c r="AO53" s="7"/>
      <c r="AP53" s="6">
        <v>3495</v>
      </c>
      <c r="AQ53" s="7"/>
      <c r="AR53" s="6">
        <v>0</v>
      </c>
      <c r="AS53" s="7"/>
      <c r="AT53" s="6">
        <f>ROUND((AP53-AR53),5)</f>
        <v>3495</v>
      </c>
      <c r="AU53" s="7"/>
      <c r="AV53" s="8">
        <f>ROUND(IF(AR53=0, IF(AP53=0, 0, 1), AP53/AR53),5)</f>
        <v>1</v>
      </c>
      <c r="AW53" s="7"/>
      <c r="AX53" s="6">
        <v>0</v>
      </c>
      <c r="AY53" s="7"/>
      <c r="AZ53" s="6">
        <v>0</v>
      </c>
      <c r="BA53" s="7"/>
      <c r="BB53" s="6">
        <f>ROUND((AX53-AZ53),5)</f>
        <v>0</v>
      </c>
      <c r="BC53" s="7"/>
      <c r="BD53" s="8">
        <f>ROUND(IF(AZ53=0, IF(AX53=0, 0, 1), AX53/AZ53),5)</f>
        <v>0</v>
      </c>
      <c r="BE53" s="7"/>
      <c r="BF53" s="6">
        <v>6986</v>
      </c>
      <c r="BG53" s="7"/>
      <c r="BH53" s="6">
        <v>0</v>
      </c>
      <c r="BI53" s="7"/>
      <c r="BJ53" s="6">
        <f>ROUND((BF53-BH53),5)</f>
        <v>6986</v>
      </c>
      <c r="BK53" s="7"/>
      <c r="BL53" s="8">
        <f>ROUND(IF(BH53=0, IF(BF53=0, 0, 1), BF53/BH53),5)</f>
        <v>1</v>
      </c>
      <c r="BM53" s="7"/>
      <c r="BN53" s="6">
        <f>ROUND(J53+R53+Z53+AH53+AP53+AX53+BF53,5)</f>
        <v>29926</v>
      </c>
      <c r="BO53" s="7"/>
      <c r="BP53" s="6">
        <f>ROUND(L53+T53+AB53+AJ53+AR53+AZ53+BH53,5)</f>
        <v>25000</v>
      </c>
      <c r="BQ53" s="7"/>
      <c r="BR53" s="6">
        <f>ROUND((BN53-BP53),5)</f>
        <v>4926</v>
      </c>
      <c r="BS53" s="7"/>
      <c r="BT53" s="8">
        <f>ROUND(IF(BP53=0, IF(BN53=0, 0, 1), BN53/BP53),5)</f>
        <v>1.1970400000000001</v>
      </c>
    </row>
    <row r="54" spans="1:72" ht="15" thickBot="1" x14ac:dyDescent="0.4">
      <c r="A54" s="2"/>
      <c r="B54" s="2"/>
      <c r="C54" s="2"/>
      <c r="D54" s="2"/>
      <c r="E54" s="2"/>
      <c r="F54" s="2"/>
      <c r="G54" s="2" t="s">
        <v>63</v>
      </c>
      <c r="H54" s="2"/>
      <c r="I54" s="2"/>
      <c r="J54" s="15">
        <v>0</v>
      </c>
      <c r="K54" s="7"/>
      <c r="L54" s="15"/>
      <c r="M54" s="7"/>
      <c r="N54" s="15"/>
      <c r="O54" s="7"/>
      <c r="P54" s="16"/>
      <c r="Q54" s="7"/>
      <c r="R54" s="15">
        <v>100</v>
      </c>
      <c r="S54" s="7"/>
      <c r="T54" s="15"/>
      <c r="U54" s="7"/>
      <c r="V54" s="15"/>
      <c r="W54" s="7"/>
      <c r="X54" s="16"/>
      <c r="Y54" s="7"/>
      <c r="Z54" s="15">
        <v>0</v>
      </c>
      <c r="AA54" s="7"/>
      <c r="AB54" s="15"/>
      <c r="AC54" s="7"/>
      <c r="AD54" s="15"/>
      <c r="AE54" s="7"/>
      <c r="AF54" s="16"/>
      <c r="AG54" s="7"/>
      <c r="AH54" s="15">
        <v>0</v>
      </c>
      <c r="AI54" s="7"/>
      <c r="AJ54" s="15"/>
      <c r="AK54" s="7"/>
      <c r="AL54" s="15"/>
      <c r="AM54" s="7"/>
      <c r="AN54" s="16"/>
      <c r="AO54" s="7"/>
      <c r="AP54" s="15">
        <v>0</v>
      </c>
      <c r="AQ54" s="7"/>
      <c r="AR54" s="15"/>
      <c r="AS54" s="7"/>
      <c r="AT54" s="15"/>
      <c r="AU54" s="7"/>
      <c r="AV54" s="16"/>
      <c r="AW54" s="7"/>
      <c r="AX54" s="15">
        <v>0</v>
      </c>
      <c r="AY54" s="7"/>
      <c r="AZ54" s="15"/>
      <c r="BA54" s="7"/>
      <c r="BB54" s="15"/>
      <c r="BC54" s="7"/>
      <c r="BD54" s="16"/>
      <c r="BE54" s="7"/>
      <c r="BF54" s="15">
        <v>0</v>
      </c>
      <c r="BG54" s="7"/>
      <c r="BH54" s="15"/>
      <c r="BI54" s="7"/>
      <c r="BJ54" s="15"/>
      <c r="BK54" s="7"/>
      <c r="BL54" s="16"/>
      <c r="BM54" s="7"/>
      <c r="BN54" s="15">
        <f>ROUND(J54+R54+Z54+AH54+AP54+AX54+BF54,5)</f>
        <v>100</v>
      </c>
      <c r="BO54" s="7"/>
      <c r="BP54" s="15"/>
      <c r="BQ54" s="7"/>
      <c r="BR54" s="15"/>
      <c r="BS54" s="7"/>
      <c r="BT54" s="16"/>
    </row>
    <row r="55" spans="1:72" x14ac:dyDescent="0.35">
      <c r="A55" s="2"/>
      <c r="B55" s="2"/>
      <c r="C55" s="2"/>
      <c r="D55" s="2"/>
      <c r="E55" s="2"/>
      <c r="F55" s="2" t="s">
        <v>64</v>
      </c>
      <c r="G55" s="2"/>
      <c r="H55" s="2"/>
      <c r="I55" s="2"/>
      <c r="J55" s="6">
        <f>ROUND(SUM(J49:J54),5)</f>
        <v>3449</v>
      </c>
      <c r="K55" s="7"/>
      <c r="L55" s="6">
        <f>ROUND(SUM(L49:L54),5)</f>
        <v>55550</v>
      </c>
      <c r="M55" s="7"/>
      <c r="N55" s="6">
        <f>ROUND((J55-L55),5)</f>
        <v>-52101</v>
      </c>
      <c r="O55" s="7"/>
      <c r="P55" s="8">
        <f>ROUND(IF(L55=0, IF(J55=0, 0, 1), J55/L55),5)</f>
        <v>6.2089999999999999E-2</v>
      </c>
      <c r="Q55" s="7"/>
      <c r="R55" s="6">
        <f>ROUND(SUM(R49:R54),5)</f>
        <v>3553</v>
      </c>
      <c r="S55" s="7"/>
      <c r="T55" s="6">
        <f>ROUND(SUM(T49:T54),5)</f>
        <v>0</v>
      </c>
      <c r="U55" s="7"/>
      <c r="V55" s="6">
        <f>ROUND((R55-T55),5)</f>
        <v>3553</v>
      </c>
      <c r="W55" s="7"/>
      <c r="X55" s="8">
        <f>ROUND(IF(T55=0, IF(R55=0, 0, 1), R55/T55),5)</f>
        <v>1</v>
      </c>
      <c r="Y55" s="7"/>
      <c r="Z55" s="6">
        <f>ROUND(SUM(Z49:Z54),5)</f>
        <v>6572</v>
      </c>
      <c r="AA55" s="7"/>
      <c r="AB55" s="6">
        <f>ROUND(SUM(AB49:AB54),5)</f>
        <v>0</v>
      </c>
      <c r="AC55" s="7"/>
      <c r="AD55" s="6">
        <f>ROUND((Z55-AB55),5)</f>
        <v>6572</v>
      </c>
      <c r="AE55" s="7"/>
      <c r="AF55" s="8">
        <f>ROUND(IF(AB55=0, IF(Z55=0, 0, 1), Z55/AB55),5)</f>
        <v>1</v>
      </c>
      <c r="AG55" s="7"/>
      <c r="AH55" s="6">
        <f>ROUND(SUM(AH49:AH54),5)</f>
        <v>7964.61</v>
      </c>
      <c r="AI55" s="7"/>
      <c r="AJ55" s="6">
        <f>ROUND(SUM(AJ49:AJ54),5)</f>
        <v>0</v>
      </c>
      <c r="AK55" s="7"/>
      <c r="AL55" s="6">
        <f>ROUND((AH55-AJ55),5)</f>
        <v>7964.61</v>
      </c>
      <c r="AM55" s="7"/>
      <c r="AN55" s="8">
        <f>ROUND(IF(AJ55=0, IF(AH55=0, 0, 1), AH55/AJ55),5)</f>
        <v>1</v>
      </c>
      <c r="AO55" s="7"/>
      <c r="AP55" s="6">
        <f>ROUND(SUM(AP49:AP54),5)</f>
        <v>27526</v>
      </c>
      <c r="AQ55" s="7"/>
      <c r="AR55" s="6">
        <f>ROUND(SUM(AR49:AR54),5)</f>
        <v>0</v>
      </c>
      <c r="AS55" s="7"/>
      <c r="AT55" s="6">
        <f>ROUND((AP55-AR55),5)</f>
        <v>27526</v>
      </c>
      <c r="AU55" s="7"/>
      <c r="AV55" s="8">
        <f>ROUND(IF(AR55=0, IF(AP55=0, 0, 1), AP55/AR55),5)</f>
        <v>1</v>
      </c>
      <c r="AW55" s="7"/>
      <c r="AX55" s="6">
        <f>ROUND(SUM(AX49:AX54),5)</f>
        <v>0</v>
      </c>
      <c r="AY55" s="7"/>
      <c r="AZ55" s="6">
        <f>ROUND(SUM(AZ49:AZ54),5)</f>
        <v>0</v>
      </c>
      <c r="BA55" s="7"/>
      <c r="BB55" s="6">
        <f>ROUND((AX55-AZ55),5)</f>
        <v>0</v>
      </c>
      <c r="BC55" s="7"/>
      <c r="BD55" s="8">
        <f>ROUND(IF(AZ55=0, IF(AX55=0, 0, 1), AX55/AZ55),5)</f>
        <v>0</v>
      </c>
      <c r="BE55" s="7"/>
      <c r="BF55" s="6">
        <f>ROUND(SUM(BF49:BF54),5)</f>
        <v>6986</v>
      </c>
      <c r="BG55" s="7"/>
      <c r="BH55" s="6">
        <f>ROUND(SUM(BH49:BH54),5)</f>
        <v>0</v>
      </c>
      <c r="BI55" s="7"/>
      <c r="BJ55" s="6">
        <f>ROUND((BF55-BH55),5)</f>
        <v>6986</v>
      </c>
      <c r="BK55" s="7"/>
      <c r="BL55" s="8">
        <f>ROUND(IF(BH55=0, IF(BF55=0, 0, 1), BF55/BH55),5)</f>
        <v>1</v>
      </c>
      <c r="BM55" s="7"/>
      <c r="BN55" s="6">
        <f>ROUND(J55+R55+Z55+AH55+AP55+AX55+BF55,5)</f>
        <v>56050.61</v>
      </c>
      <c r="BO55" s="7"/>
      <c r="BP55" s="6">
        <f>ROUND(L55+T55+AB55+AJ55+AR55+AZ55+BH55,5)</f>
        <v>55550</v>
      </c>
      <c r="BQ55" s="7"/>
      <c r="BR55" s="6">
        <f>ROUND((BN55-BP55),5)</f>
        <v>500.61</v>
      </c>
      <c r="BS55" s="7"/>
      <c r="BT55" s="8">
        <f>ROUND(IF(BP55=0, IF(BN55=0, 0, 1), BN55/BP55),5)</f>
        <v>1.00901</v>
      </c>
    </row>
    <row r="56" spans="1:72" x14ac:dyDescent="0.35">
      <c r="A56" s="2"/>
      <c r="B56" s="2"/>
      <c r="C56" s="2"/>
      <c r="D56" s="2"/>
      <c r="E56" s="2"/>
      <c r="F56" s="2" t="s">
        <v>65</v>
      </c>
      <c r="G56" s="2"/>
      <c r="H56" s="2"/>
      <c r="I56" s="2"/>
      <c r="J56" s="6"/>
      <c r="K56" s="7"/>
      <c r="L56" s="6"/>
      <c r="M56" s="7"/>
      <c r="N56" s="6"/>
      <c r="O56" s="7"/>
      <c r="P56" s="8"/>
      <c r="Q56" s="7"/>
      <c r="R56" s="6"/>
      <c r="S56" s="7"/>
      <c r="T56" s="6"/>
      <c r="U56" s="7"/>
      <c r="V56" s="6"/>
      <c r="W56" s="7"/>
      <c r="X56" s="8"/>
      <c r="Y56" s="7"/>
      <c r="Z56" s="6"/>
      <c r="AA56" s="7"/>
      <c r="AB56" s="6"/>
      <c r="AC56" s="7"/>
      <c r="AD56" s="6"/>
      <c r="AE56" s="7"/>
      <c r="AF56" s="8"/>
      <c r="AG56" s="7"/>
      <c r="AH56" s="6"/>
      <c r="AI56" s="7"/>
      <c r="AJ56" s="6"/>
      <c r="AK56" s="7"/>
      <c r="AL56" s="6"/>
      <c r="AM56" s="7"/>
      <c r="AN56" s="8"/>
      <c r="AO56" s="7"/>
      <c r="AP56" s="6"/>
      <c r="AQ56" s="7"/>
      <c r="AR56" s="6"/>
      <c r="AS56" s="7"/>
      <c r="AT56" s="6"/>
      <c r="AU56" s="7"/>
      <c r="AV56" s="8"/>
      <c r="AW56" s="7"/>
      <c r="AX56" s="6"/>
      <c r="AY56" s="7"/>
      <c r="AZ56" s="6"/>
      <c r="BA56" s="7"/>
      <c r="BB56" s="6"/>
      <c r="BC56" s="7"/>
      <c r="BD56" s="8"/>
      <c r="BE56" s="7"/>
      <c r="BF56" s="6"/>
      <c r="BG56" s="7"/>
      <c r="BH56" s="6"/>
      <c r="BI56" s="7"/>
      <c r="BJ56" s="6"/>
      <c r="BK56" s="7"/>
      <c r="BL56" s="8"/>
      <c r="BM56" s="7"/>
      <c r="BN56" s="6"/>
      <c r="BO56" s="7"/>
      <c r="BP56" s="6"/>
      <c r="BQ56" s="7"/>
      <c r="BR56" s="6"/>
      <c r="BS56" s="7"/>
      <c r="BT56" s="8"/>
    </row>
    <row r="57" spans="1:72" x14ac:dyDescent="0.35">
      <c r="A57" s="2"/>
      <c r="B57" s="2"/>
      <c r="C57" s="2"/>
      <c r="D57" s="2"/>
      <c r="E57" s="2"/>
      <c r="F57" s="2"/>
      <c r="G57" s="2" t="s">
        <v>66</v>
      </c>
      <c r="H57" s="2"/>
      <c r="I57" s="2"/>
      <c r="J57" s="6">
        <v>135</v>
      </c>
      <c r="K57" s="7"/>
      <c r="L57" s="6">
        <v>4400</v>
      </c>
      <c r="M57" s="7"/>
      <c r="N57" s="6">
        <f>ROUND((J57-L57),5)</f>
        <v>-4265</v>
      </c>
      <c r="O57" s="7"/>
      <c r="P57" s="8">
        <f>ROUND(IF(L57=0, IF(J57=0, 0, 1), J57/L57),5)</f>
        <v>3.0679999999999999E-2</v>
      </c>
      <c r="Q57" s="7"/>
      <c r="R57" s="6">
        <v>50</v>
      </c>
      <c r="S57" s="7"/>
      <c r="T57" s="6">
        <v>0</v>
      </c>
      <c r="U57" s="7"/>
      <c r="V57" s="6">
        <f>ROUND((R57-T57),5)</f>
        <v>50</v>
      </c>
      <c r="W57" s="7"/>
      <c r="X57" s="8">
        <f>ROUND(IF(T57=0, IF(R57=0, 0, 1), R57/T57),5)</f>
        <v>1</v>
      </c>
      <c r="Y57" s="7"/>
      <c r="Z57" s="6">
        <v>145</v>
      </c>
      <c r="AA57" s="7"/>
      <c r="AB57" s="6">
        <v>0</v>
      </c>
      <c r="AC57" s="7"/>
      <c r="AD57" s="6">
        <f>ROUND((Z57-AB57),5)</f>
        <v>145</v>
      </c>
      <c r="AE57" s="7"/>
      <c r="AF57" s="8">
        <f>ROUND(IF(AB57=0, IF(Z57=0, 0, 1), Z57/AB57),5)</f>
        <v>1</v>
      </c>
      <c r="AG57" s="7"/>
      <c r="AH57" s="6">
        <v>0</v>
      </c>
      <c r="AI57" s="7"/>
      <c r="AJ57" s="6">
        <v>0</v>
      </c>
      <c r="AK57" s="7"/>
      <c r="AL57" s="6">
        <f>ROUND((AH57-AJ57),5)</f>
        <v>0</v>
      </c>
      <c r="AM57" s="7"/>
      <c r="AN57" s="8">
        <f>ROUND(IF(AJ57=0, IF(AH57=0, 0, 1), AH57/AJ57),5)</f>
        <v>0</v>
      </c>
      <c r="AO57" s="7"/>
      <c r="AP57" s="6">
        <v>0</v>
      </c>
      <c r="AQ57" s="7"/>
      <c r="AR57" s="6">
        <v>0</v>
      </c>
      <c r="AS57" s="7"/>
      <c r="AT57" s="6">
        <f>ROUND((AP57-AR57),5)</f>
        <v>0</v>
      </c>
      <c r="AU57" s="7"/>
      <c r="AV57" s="8">
        <f>ROUND(IF(AR57=0, IF(AP57=0, 0, 1), AP57/AR57),5)</f>
        <v>0</v>
      </c>
      <c r="AW57" s="7"/>
      <c r="AX57" s="6">
        <v>0</v>
      </c>
      <c r="AY57" s="7"/>
      <c r="AZ57" s="6">
        <v>0</v>
      </c>
      <c r="BA57" s="7"/>
      <c r="BB57" s="6">
        <f>ROUND((AX57-AZ57),5)</f>
        <v>0</v>
      </c>
      <c r="BC57" s="7"/>
      <c r="BD57" s="8">
        <f>ROUND(IF(AZ57=0, IF(AX57=0, 0, 1), AX57/AZ57),5)</f>
        <v>0</v>
      </c>
      <c r="BE57" s="7"/>
      <c r="BF57" s="6">
        <v>0</v>
      </c>
      <c r="BG57" s="7"/>
      <c r="BH57" s="6">
        <v>0</v>
      </c>
      <c r="BI57" s="7"/>
      <c r="BJ57" s="6">
        <f>ROUND((BF57-BH57),5)</f>
        <v>0</v>
      </c>
      <c r="BK57" s="7"/>
      <c r="BL57" s="8">
        <f>ROUND(IF(BH57=0, IF(BF57=0, 0, 1), BF57/BH57),5)</f>
        <v>0</v>
      </c>
      <c r="BM57" s="7"/>
      <c r="BN57" s="6">
        <f>ROUND(J57+R57+Z57+AH57+AP57+AX57+BF57,5)</f>
        <v>330</v>
      </c>
      <c r="BO57" s="7"/>
      <c r="BP57" s="6">
        <f>ROUND(L57+T57+AB57+AJ57+AR57+AZ57+BH57,5)</f>
        <v>4400</v>
      </c>
      <c r="BQ57" s="7"/>
      <c r="BR57" s="6">
        <f>ROUND((BN57-BP57),5)</f>
        <v>-4070</v>
      </c>
      <c r="BS57" s="7"/>
      <c r="BT57" s="8">
        <f>ROUND(IF(BP57=0, IF(BN57=0, 0, 1), BN57/BP57),5)</f>
        <v>7.4999999999999997E-2</v>
      </c>
    </row>
    <row r="58" spans="1:72" x14ac:dyDescent="0.35">
      <c r="A58" s="2"/>
      <c r="B58" s="2"/>
      <c r="C58" s="2"/>
      <c r="D58" s="2"/>
      <c r="E58" s="2"/>
      <c r="F58" s="2"/>
      <c r="G58" s="2" t="s">
        <v>67</v>
      </c>
      <c r="H58" s="2"/>
      <c r="I58" s="2"/>
      <c r="J58" s="6">
        <v>0</v>
      </c>
      <c r="K58" s="7"/>
      <c r="L58" s="6">
        <v>4500</v>
      </c>
      <c r="M58" s="7"/>
      <c r="N58" s="6">
        <f>ROUND((J58-L58),5)</f>
        <v>-4500</v>
      </c>
      <c r="O58" s="7"/>
      <c r="P58" s="8">
        <f>ROUND(IF(L58=0, IF(J58=0, 0, 1), J58/L58),5)</f>
        <v>0</v>
      </c>
      <c r="Q58" s="7"/>
      <c r="R58" s="6">
        <v>4500</v>
      </c>
      <c r="S58" s="7"/>
      <c r="T58" s="6">
        <v>0</v>
      </c>
      <c r="U58" s="7"/>
      <c r="V58" s="6">
        <f>ROUND((R58-T58),5)</f>
        <v>4500</v>
      </c>
      <c r="W58" s="7"/>
      <c r="X58" s="8">
        <f>ROUND(IF(T58=0, IF(R58=0, 0, 1), R58/T58),5)</f>
        <v>1</v>
      </c>
      <c r="Y58" s="7"/>
      <c r="Z58" s="6">
        <v>0</v>
      </c>
      <c r="AA58" s="7"/>
      <c r="AB58" s="6">
        <v>0</v>
      </c>
      <c r="AC58" s="7"/>
      <c r="AD58" s="6">
        <f>ROUND((Z58-AB58),5)</f>
        <v>0</v>
      </c>
      <c r="AE58" s="7"/>
      <c r="AF58" s="8">
        <f>ROUND(IF(AB58=0, IF(Z58=0, 0, 1), Z58/AB58),5)</f>
        <v>0</v>
      </c>
      <c r="AG58" s="7"/>
      <c r="AH58" s="6">
        <v>0</v>
      </c>
      <c r="AI58" s="7"/>
      <c r="AJ58" s="6">
        <v>0</v>
      </c>
      <c r="AK58" s="7"/>
      <c r="AL58" s="6">
        <f>ROUND((AH58-AJ58),5)</f>
        <v>0</v>
      </c>
      <c r="AM58" s="7"/>
      <c r="AN58" s="8">
        <f>ROUND(IF(AJ58=0, IF(AH58=0, 0, 1), AH58/AJ58),5)</f>
        <v>0</v>
      </c>
      <c r="AO58" s="7"/>
      <c r="AP58" s="6">
        <v>0</v>
      </c>
      <c r="AQ58" s="7"/>
      <c r="AR58" s="6">
        <v>0</v>
      </c>
      <c r="AS58" s="7"/>
      <c r="AT58" s="6">
        <f>ROUND((AP58-AR58),5)</f>
        <v>0</v>
      </c>
      <c r="AU58" s="7"/>
      <c r="AV58" s="8">
        <f>ROUND(IF(AR58=0, IF(AP58=0, 0, 1), AP58/AR58),5)</f>
        <v>0</v>
      </c>
      <c r="AW58" s="7"/>
      <c r="AX58" s="6">
        <v>0</v>
      </c>
      <c r="AY58" s="7"/>
      <c r="AZ58" s="6">
        <v>0</v>
      </c>
      <c r="BA58" s="7"/>
      <c r="BB58" s="6">
        <f>ROUND((AX58-AZ58),5)</f>
        <v>0</v>
      </c>
      <c r="BC58" s="7"/>
      <c r="BD58" s="8">
        <f>ROUND(IF(AZ58=0, IF(AX58=0, 0, 1), AX58/AZ58),5)</f>
        <v>0</v>
      </c>
      <c r="BE58" s="7"/>
      <c r="BF58" s="6">
        <v>0</v>
      </c>
      <c r="BG58" s="7"/>
      <c r="BH58" s="6">
        <v>0</v>
      </c>
      <c r="BI58" s="7"/>
      <c r="BJ58" s="6">
        <f>ROUND((BF58-BH58),5)</f>
        <v>0</v>
      </c>
      <c r="BK58" s="7"/>
      <c r="BL58" s="8">
        <f>ROUND(IF(BH58=0, IF(BF58=0, 0, 1), BF58/BH58),5)</f>
        <v>0</v>
      </c>
      <c r="BM58" s="7"/>
      <c r="BN58" s="6">
        <f>ROUND(J58+R58+Z58+AH58+AP58+AX58+BF58,5)</f>
        <v>4500</v>
      </c>
      <c r="BO58" s="7"/>
      <c r="BP58" s="6">
        <f>ROUND(L58+T58+AB58+AJ58+AR58+AZ58+BH58,5)</f>
        <v>4500</v>
      </c>
      <c r="BQ58" s="7"/>
      <c r="BR58" s="6">
        <f>ROUND((BN58-BP58),5)</f>
        <v>0</v>
      </c>
      <c r="BS58" s="7"/>
      <c r="BT58" s="8">
        <f>ROUND(IF(BP58=0, IF(BN58=0, 0, 1), BN58/BP58),5)</f>
        <v>1</v>
      </c>
    </row>
    <row r="59" spans="1:72" x14ac:dyDescent="0.35">
      <c r="A59" s="2"/>
      <c r="B59" s="2"/>
      <c r="C59" s="2"/>
      <c r="D59" s="2"/>
      <c r="E59" s="2"/>
      <c r="F59" s="2"/>
      <c r="G59" s="2" t="s">
        <v>68</v>
      </c>
      <c r="H59" s="2"/>
      <c r="I59" s="2"/>
      <c r="J59" s="6">
        <v>720</v>
      </c>
      <c r="K59" s="7"/>
      <c r="L59" s="6">
        <v>720</v>
      </c>
      <c r="M59" s="7"/>
      <c r="N59" s="6">
        <f>ROUND((J59-L59),5)</f>
        <v>0</v>
      </c>
      <c r="O59" s="7"/>
      <c r="P59" s="8">
        <f>ROUND(IF(L59=0, IF(J59=0, 0, 1), J59/L59),5)</f>
        <v>1</v>
      </c>
      <c r="Q59" s="7"/>
      <c r="R59" s="6">
        <v>0</v>
      </c>
      <c r="S59" s="7"/>
      <c r="T59" s="6">
        <v>0</v>
      </c>
      <c r="U59" s="7"/>
      <c r="V59" s="6">
        <f>ROUND((R59-T59),5)</f>
        <v>0</v>
      </c>
      <c r="W59" s="7"/>
      <c r="X59" s="8">
        <f>ROUND(IF(T59=0, IF(R59=0, 0, 1), R59/T59),5)</f>
        <v>0</v>
      </c>
      <c r="Y59" s="7"/>
      <c r="Z59" s="6">
        <v>0</v>
      </c>
      <c r="AA59" s="7"/>
      <c r="AB59" s="6">
        <v>0</v>
      </c>
      <c r="AC59" s="7"/>
      <c r="AD59" s="6">
        <f>ROUND((Z59-AB59),5)</f>
        <v>0</v>
      </c>
      <c r="AE59" s="7"/>
      <c r="AF59" s="8">
        <f>ROUND(IF(AB59=0, IF(Z59=0, 0, 1), Z59/AB59),5)</f>
        <v>0</v>
      </c>
      <c r="AG59" s="7"/>
      <c r="AH59" s="6">
        <v>0</v>
      </c>
      <c r="AI59" s="7"/>
      <c r="AJ59" s="6">
        <v>0</v>
      </c>
      <c r="AK59" s="7"/>
      <c r="AL59" s="6">
        <f>ROUND((AH59-AJ59),5)</f>
        <v>0</v>
      </c>
      <c r="AM59" s="7"/>
      <c r="AN59" s="8">
        <f>ROUND(IF(AJ59=0, IF(AH59=0, 0, 1), AH59/AJ59),5)</f>
        <v>0</v>
      </c>
      <c r="AO59" s="7"/>
      <c r="AP59" s="6">
        <v>0</v>
      </c>
      <c r="AQ59" s="7"/>
      <c r="AR59" s="6">
        <v>0</v>
      </c>
      <c r="AS59" s="7"/>
      <c r="AT59" s="6">
        <f>ROUND((AP59-AR59),5)</f>
        <v>0</v>
      </c>
      <c r="AU59" s="7"/>
      <c r="AV59" s="8">
        <f>ROUND(IF(AR59=0, IF(AP59=0, 0, 1), AP59/AR59),5)</f>
        <v>0</v>
      </c>
      <c r="AW59" s="7"/>
      <c r="AX59" s="6">
        <v>0</v>
      </c>
      <c r="AY59" s="7"/>
      <c r="AZ59" s="6">
        <v>0</v>
      </c>
      <c r="BA59" s="7"/>
      <c r="BB59" s="6">
        <f>ROUND((AX59-AZ59),5)</f>
        <v>0</v>
      </c>
      <c r="BC59" s="7"/>
      <c r="BD59" s="8">
        <f>ROUND(IF(AZ59=0, IF(AX59=0, 0, 1), AX59/AZ59),5)</f>
        <v>0</v>
      </c>
      <c r="BE59" s="7"/>
      <c r="BF59" s="6">
        <v>0</v>
      </c>
      <c r="BG59" s="7"/>
      <c r="BH59" s="6">
        <v>0</v>
      </c>
      <c r="BI59" s="7"/>
      <c r="BJ59" s="6">
        <f>ROUND((BF59-BH59),5)</f>
        <v>0</v>
      </c>
      <c r="BK59" s="7"/>
      <c r="BL59" s="8">
        <f>ROUND(IF(BH59=0, IF(BF59=0, 0, 1), BF59/BH59),5)</f>
        <v>0</v>
      </c>
      <c r="BM59" s="7"/>
      <c r="BN59" s="6">
        <f>ROUND(J59+R59+Z59+AH59+AP59+AX59+BF59,5)</f>
        <v>720</v>
      </c>
      <c r="BO59" s="7"/>
      <c r="BP59" s="6">
        <f>ROUND(L59+T59+AB59+AJ59+AR59+AZ59+BH59,5)</f>
        <v>720</v>
      </c>
      <c r="BQ59" s="7"/>
      <c r="BR59" s="6">
        <f>ROUND((BN59-BP59),5)</f>
        <v>0</v>
      </c>
      <c r="BS59" s="7"/>
      <c r="BT59" s="8">
        <f>ROUND(IF(BP59=0, IF(BN59=0, 0, 1), BN59/BP59),5)</f>
        <v>1</v>
      </c>
    </row>
    <row r="60" spans="1:72" x14ac:dyDescent="0.35">
      <c r="A60" s="2"/>
      <c r="B60" s="2"/>
      <c r="C60" s="2"/>
      <c r="D60" s="2"/>
      <c r="E60" s="2"/>
      <c r="F60" s="2"/>
      <c r="G60" s="2" t="s">
        <v>69</v>
      </c>
      <c r="H60" s="2"/>
      <c r="I60" s="2"/>
      <c r="J60" s="6">
        <v>494</v>
      </c>
      <c r="K60" s="7"/>
      <c r="L60" s="6">
        <v>3200</v>
      </c>
      <c r="M60" s="7"/>
      <c r="N60" s="6">
        <f>ROUND((J60-L60),5)</f>
        <v>-2706</v>
      </c>
      <c r="O60" s="7"/>
      <c r="P60" s="8">
        <f>ROUND(IF(L60=0, IF(J60=0, 0, 1), J60/L60),5)</f>
        <v>0.15437999999999999</v>
      </c>
      <c r="Q60" s="7"/>
      <c r="R60" s="6">
        <v>657.9</v>
      </c>
      <c r="S60" s="7"/>
      <c r="T60" s="6">
        <v>0</v>
      </c>
      <c r="U60" s="7"/>
      <c r="V60" s="6">
        <f>ROUND((R60-T60),5)</f>
        <v>657.9</v>
      </c>
      <c r="W60" s="7"/>
      <c r="X60" s="8">
        <f>ROUND(IF(T60=0, IF(R60=0, 0, 1), R60/T60),5)</f>
        <v>1</v>
      </c>
      <c r="Y60" s="7"/>
      <c r="Z60" s="6">
        <v>553.53</v>
      </c>
      <c r="AA60" s="7"/>
      <c r="AB60" s="6">
        <v>0</v>
      </c>
      <c r="AC60" s="7"/>
      <c r="AD60" s="6">
        <f>ROUND((Z60-AB60),5)</f>
        <v>553.53</v>
      </c>
      <c r="AE60" s="7"/>
      <c r="AF60" s="8">
        <f>ROUND(IF(AB60=0, IF(Z60=0, 0, 1), Z60/AB60),5)</f>
        <v>1</v>
      </c>
      <c r="AG60" s="7"/>
      <c r="AH60" s="6">
        <v>498.96</v>
      </c>
      <c r="AI60" s="7"/>
      <c r="AJ60" s="6">
        <v>0</v>
      </c>
      <c r="AK60" s="7"/>
      <c r="AL60" s="6">
        <f>ROUND((AH60-AJ60),5)</f>
        <v>498.96</v>
      </c>
      <c r="AM60" s="7"/>
      <c r="AN60" s="8">
        <f>ROUND(IF(AJ60=0, IF(AH60=0, 0, 1), AH60/AJ60),5)</f>
        <v>1</v>
      </c>
      <c r="AO60" s="7"/>
      <c r="AP60" s="6">
        <v>638.88</v>
      </c>
      <c r="AQ60" s="7"/>
      <c r="AR60" s="6">
        <v>0</v>
      </c>
      <c r="AS60" s="7"/>
      <c r="AT60" s="6">
        <f>ROUND((AP60-AR60),5)</f>
        <v>638.88</v>
      </c>
      <c r="AU60" s="7"/>
      <c r="AV60" s="8">
        <f>ROUND(IF(AR60=0, IF(AP60=0, 0, 1), AP60/AR60),5)</f>
        <v>1</v>
      </c>
      <c r="AW60" s="7"/>
      <c r="AX60" s="6">
        <v>54.97</v>
      </c>
      <c r="AY60" s="7"/>
      <c r="AZ60" s="6">
        <v>0</v>
      </c>
      <c r="BA60" s="7"/>
      <c r="BB60" s="6">
        <f>ROUND((AX60-AZ60),5)</f>
        <v>54.97</v>
      </c>
      <c r="BC60" s="7"/>
      <c r="BD60" s="8">
        <f>ROUND(IF(AZ60=0, IF(AX60=0, 0, 1), AX60/AZ60),5)</f>
        <v>1</v>
      </c>
      <c r="BE60" s="7"/>
      <c r="BF60" s="6">
        <v>673</v>
      </c>
      <c r="BG60" s="7"/>
      <c r="BH60" s="6">
        <v>0</v>
      </c>
      <c r="BI60" s="7"/>
      <c r="BJ60" s="6">
        <f>ROUND((BF60-BH60),5)</f>
        <v>673</v>
      </c>
      <c r="BK60" s="7"/>
      <c r="BL60" s="8">
        <f>ROUND(IF(BH60=0, IF(BF60=0, 0, 1), BF60/BH60),5)</f>
        <v>1</v>
      </c>
      <c r="BM60" s="7"/>
      <c r="BN60" s="6">
        <f>ROUND(J60+R60+Z60+AH60+AP60+AX60+BF60,5)</f>
        <v>3571.24</v>
      </c>
      <c r="BO60" s="7"/>
      <c r="BP60" s="6">
        <f>ROUND(L60+T60+AB60+AJ60+AR60+AZ60+BH60,5)</f>
        <v>3200</v>
      </c>
      <c r="BQ60" s="7"/>
      <c r="BR60" s="6">
        <f>ROUND((BN60-BP60),5)</f>
        <v>371.24</v>
      </c>
      <c r="BS60" s="7"/>
      <c r="BT60" s="8">
        <f>ROUND(IF(BP60=0, IF(BN60=0, 0, 1), BN60/BP60),5)</f>
        <v>1.1160099999999999</v>
      </c>
    </row>
    <row r="61" spans="1:72" x14ac:dyDescent="0.35">
      <c r="A61" s="2"/>
      <c r="B61" s="2"/>
      <c r="C61" s="2"/>
      <c r="D61" s="2"/>
      <c r="E61" s="2"/>
      <c r="F61" s="2"/>
      <c r="G61" s="2" t="s">
        <v>70</v>
      </c>
      <c r="H61" s="2"/>
      <c r="I61" s="2"/>
      <c r="J61" s="6">
        <v>0</v>
      </c>
      <c r="K61" s="7"/>
      <c r="L61" s="6">
        <v>1800</v>
      </c>
      <c r="M61" s="7"/>
      <c r="N61" s="6">
        <f>ROUND((J61-L61),5)</f>
        <v>-1800</v>
      </c>
      <c r="O61" s="7"/>
      <c r="P61" s="8">
        <f>ROUND(IF(L61=0, IF(J61=0, 0, 1), J61/L61),5)</f>
        <v>0</v>
      </c>
      <c r="Q61" s="7"/>
      <c r="R61" s="6">
        <v>0</v>
      </c>
      <c r="S61" s="7"/>
      <c r="T61" s="6">
        <v>0</v>
      </c>
      <c r="U61" s="7"/>
      <c r="V61" s="6">
        <f>ROUND((R61-T61),5)</f>
        <v>0</v>
      </c>
      <c r="W61" s="7"/>
      <c r="X61" s="8">
        <f>ROUND(IF(T61=0, IF(R61=0, 0, 1), R61/T61),5)</f>
        <v>0</v>
      </c>
      <c r="Y61" s="7"/>
      <c r="Z61" s="6">
        <v>100</v>
      </c>
      <c r="AA61" s="7"/>
      <c r="AB61" s="6">
        <v>0</v>
      </c>
      <c r="AC61" s="7"/>
      <c r="AD61" s="6">
        <f>ROUND((Z61-AB61),5)</f>
        <v>100</v>
      </c>
      <c r="AE61" s="7"/>
      <c r="AF61" s="8">
        <f>ROUND(IF(AB61=0, IF(Z61=0, 0, 1), Z61/AB61),5)</f>
        <v>1</v>
      </c>
      <c r="AG61" s="7"/>
      <c r="AH61" s="6">
        <v>100</v>
      </c>
      <c r="AI61" s="7"/>
      <c r="AJ61" s="6">
        <v>0</v>
      </c>
      <c r="AK61" s="7"/>
      <c r="AL61" s="6">
        <f>ROUND((AH61-AJ61),5)</f>
        <v>100</v>
      </c>
      <c r="AM61" s="7"/>
      <c r="AN61" s="8">
        <f>ROUND(IF(AJ61=0, IF(AH61=0, 0, 1), AH61/AJ61),5)</f>
        <v>1</v>
      </c>
      <c r="AO61" s="7"/>
      <c r="AP61" s="6">
        <v>0</v>
      </c>
      <c r="AQ61" s="7"/>
      <c r="AR61" s="6">
        <v>0</v>
      </c>
      <c r="AS61" s="7"/>
      <c r="AT61" s="6">
        <f>ROUND((AP61-AR61),5)</f>
        <v>0</v>
      </c>
      <c r="AU61" s="7"/>
      <c r="AV61" s="8">
        <f>ROUND(IF(AR61=0, IF(AP61=0, 0, 1), AP61/AR61),5)</f>
        <v>0</v>
      </c>
      <c r="AW61" s="7"/>
      <c r="AX61" s="6">
        <v>100</v>
      </c>
      <c r="AY61" s="7"/>
      <c r="AZ61" s="6">
        <v>0</v>
      </c>
      <c r="BA61" s="7"/>
      <c r="BB61" s="6">
        <f>ROUND((AX61-AZ61),5)</f>
        <v>100</v>
      </c>
      <c r="BC61" s="7"/>
      <c r="BD61" s="8">
        <f>ROUND(IF(AZ61=0, IF(AX61=0, 0, 1), AX61/AZ61),5)</f>
        <v>1</v>
      </c>
      <c r="BE61" s="7"/>
      <c r="BF61" s="6">
        <v>226</v>
      </c>
      <c r="BG61" s="7"/>
      <c r="BH61" s="6">
        <v>0</v>
      </c>
      <c r="BI61" s="7"/>
      <c r="BJ61" s="6">
        <f>ROUND((BF61-BH61),5)</f>
        <v>226</v>
      </c>
      <c r="BK61" s="7"/>
      <c r="BL61" s="8">
        <f>ROUND(IF(BH61=0, IF(BF61=0, 0, 1), BF61/BH61),5)</f>
        <v>1</v>
      </c>
      <c r="BM61" s="7"/>
      <c r="BN61" s="6">
        <f>ROUND(J61+R61+Z61+AH61+AP61+AX61+BF61,5)</f>
        <v>526</v>
      </c>
      <c r="BO61" s="7"/>
      <c r="BP61" s="6">
        <f>ROUND(L61+T61+AB61+AJ61+AR61+AZ61+BH61,5)</f>
        <v>1800</v>
      </c>
      <c r="BQ61" s="7"/>
      <c r="BR61" s="6">
        <f>ROUND((BN61-BP61),5)</f>
        <v>-1274</v>
      </c>
      <c r="BS61" s="7"/>
      <c r="BT61" s="8">
        <f>ROUND(IF(BP61=0, IF(BN61=0, 0, 1), BN61/BP61),5)</f>
        <v>0.29221999999999998</v>
      </c>
    </row>
    <row r="62" spans="1:72" x14ac:dyDescent="0.35">
      <c r="A62" s="2"/>
      <c r="B62" s="2"/>
      <c r="C62" s="2"/>
      <c r="D62" s="2"/>
      <c r="E62" s="2"/>
      <c r="F62" s="2"/>
      <c r="G62" s="2" t="s">
        <v>71</v>
      </c>
      <c r="H62" s="2"/>
      <c r="I62" s="2"/>
      <c r="J62" s="6">
        <v>50</v>
      </c>
      <c r="K62" s="7"/>
      <c r="L62" s="6"/>
      <c r="M62" s="7"/>
      <c r="N62" s="6"/>
      <c r="O62" s="7"/>
      <c r="P62" s="8"/>
      <c r="Q62" s="7"/>
      <c r="R62" s="6">
        <v>50</v>
      </c>
      <c r="S62" s="7"/>
      <c r="T62" s="6"/>
      <c r="U62" s="7"/>
      <c r="V62" s="6"/>
      <c r="W62" s="7"/>
      <c r="X62" s="8"/>
      <c r="Y62" s="7"/>
      <c r="Z62" s="6">
        <v>50</v>
      </c>
      <c r="AA62" s="7"/>
      <c r="AB62" s="6"/>
      <c r="AC62" s="7"/>
      <c r="AD62" s="6"/>
      <c r="AE62" s="7"/>
      <c r="AF62" s="8"/>
      <c r="AG62" s="7"/>
      <c r="AH62" s="6">
        <v>0</v>
      </c>
      <c r="AI62" s="7"/>
      <c r="AJ62" s="6"/>
      <c r="AK62" s="7"/>
      <c r="AL62" s="6"/>
      <c r="AM62" s="7"/>
      <c r="AN62" s="8"/>
      <c r="AO62" s="7"/>
      <c r="AP62" s="6">
        <v>150</v>
      </c>
      <c r="AQ62" s="7"/>
      <c r="AR62" s="6"/>
      <c r="AS62" s="7"/>
      <c r="AT62" s="6"/>
      <c r="AU62" s="7"/>
      <c r="AV62" s="8"/>
      <c r="AW62" s="7"/>
      <c r="AX62" s="6">
        <v>0</v>
      </c>
      <c r="AY62" s="7"/>
      <c r="AZ62" s="6"/>
      <c r="BA62" s="7"/>
      <c r="BB62" s="6"/>
      <c r="BC62" s="7"/>
      <c r="BD62" s="8"/>
      <c r="BE62" s="7"/>
      <c r="BF62" s="6">
        <v>50</v>
      </c>
      <c r="BG62" s="7"/>
      <c r="BH62" s="6"/>
      <c r="BI62" s="7"/>
      <c r="BJ62" s="6"/>
      <c r="BK62" s="7"/>
      <c r="BL62" s="8"/>
      <c r="BM62" s="7"/>
      <c r="BN62" s="6">
        <f>ROUND(J62+R62+Z62+AH62+AP62+AX62+BF62,5)</f>
        <v>350</v>
      </c>
      <c r="BO62" s="7"/>
      <c r="BP62" s="6"/>
      <c r="BQ62" s="7"/>
      <c r="BR62" s="6"/>
      <c r="BS62" s="7"/>
      <c r="BT62" s="8"/>
    </row>
    <row r="63" spans="1:72" ht="15" thickBot="1" x14ac:dyDescent="0.4">
      <c r="A63" s="2"/>
      <c r="B63" s="2"/>
      <c r="C63" s="2"/>
      <c r="D63" s="2"/>
      <c r="E63" s="2"/>
      <c r="F63" s="2"/>
      <c r="G63" s="2" t="s">
        <v>72</v>
      </c>
      <c r="H63" s="2"/>
      <c r="I63" s="2"/>
      <c r="J63" s="15">
        <v>603</v>
      </c>
      <c r="K63" s="7"/>
      <c r="L63" s="15">
        <v>0</v>
      </c>
      <c r="M63" s="7"/>
      <c r="N63" s="15">
        <f>ROUND((J63-L63),5)</f>
        <v>603</v>
      </c>
      <c r="O63" s="7"/>
      <c r="P63" s="16">
        <f>ROUND(IF(L63=0, IF(J63=0, 0, 1), J63/L63),5)</f>
        <v>1</v>
      </c>
      <c r="Q63" s="7"/>
      <c r="R63" s="15">
        <v>503.75</v>
      </c>
      <c r="S63" s="7"/>
      <c r="T63" s="15">
        <v>0</v>
      </c>
      <c r="U63" s="7"/>
      <c r="V63" s="15">
        <f>ROUND((R63-T63),5)</f>
        <v>503.75</v>
      </c>
      <c r="W63" s="7"/>
      <c r="X63" s="16">
        <f>ROUND(IF(T63=0, IF(R63=0, 0, 1), R63/T63),5)</f>
        <v>1</v>
      </c>
      <c r="Y63" s="7"/>
      <c r="Z63" s="15">
        <v>1224.45</v>
      </c>
      <c r="AA63" s="7"/>
      <c r="AB63" s="15">
        <v>0</v>
      </c>
      <c r="AC63" s="7"/>
      <c r="AD63" s="15">
        <f>ROUND((Z63-AB63),5)</f>
        <v>1224.45</v>
      </c>
      <c r="AE63" s="7"/>
      <c r="AF63" s="16">
        <f>ROUND(IF(AB63=0, IF(Z63=0, 0, 1), Z63/AB63),5)</f>
        <v>1</v>
      </c>
      <c r="AG63" s="7"/>
      <c r="AH63" s="15">
        <v>125</v>
      </c>
      <c r="AI63" s="7"/>
      <c r="AJ63" s="15">
        <v>0</v>
      </c>
      <c r="AK63" s="7"/>
      <c r="AL63" s="15">
        <f>ROUND((AH63-AJ63),5)</f>
        <v>125</v>
      </c>
      <c r="AM63" s="7"/>
      <c r="AN63" s="16">
        <f>ROUND(IF(AJ63=0, IF(AH63=0, 0, 1), AH63/AJ63),5)</f>
        <v>1</v>
      </c>
      <c r="AO63" s="7"/>
      <c r="AP63" s="15">
        <v>75</v>
      </c>
      <c r="AQ63" s="7"/>
      <c r="AR63" s="15">
        <v>0</v>
      </c>
      <c r="AS63" s="7"/>
      <c r="AT63" s="15">
        <f>ROUND((AP63-AR63),5)</f>
        <v>75</v>
      </c>
      <c r="AU63" s="7"/>
      <c r="AV63" s="16">
        <f>ROUND(IF(AR63=0, IF(AP63=0, 0, 1), AP63/AR63),5)</f>
        <v>1</v>
      </c>
      <c r="AW63" s="7"/>
      <c r="AX63" s="15">
        <v>0</v>
      </c>
      <c r="AY63" s="7"/>
      <c r="AZ63" s="15">
        <v>0</v>
      </c>
      <c r="BA63" s="7"/>
      <c r="BB63" s="15">
        <f>ROUND((AX63-AZ63),5)</f>
        <v>0</v>
      </c>
      <c r="BC63" s="7"/>
      <c r="BD63" s="16">
        <f>ROUND(IF(AZ63=0, IF(AX63=0, 0, 1), AX63/AZ63),5)</f>
        <v>0</v>
      </c>
      <c r="BE63" s="7"/>
      <c r="BF63" s="15">
        <v>60</v>
      </c>
      <c r="BG63" s="7"/>
      <c r="BH63" s="15">
        <v>0</v>
      </c>
      <c r="BI63" s="7"/>
      <c r="BJ63" s="15">
        <f>ROUND((BF63-BH63),5)</f>
        <v>60</v>
      </c>
      <c r="BK63" s="7"/>
      <c r="BL63" s="16">
        <f>ROUND(IF(BH63=0, IF(BF63=0, 0, 1), BF63/BH63),5)</f>
        <v>1</v>
      </c>
      <c r="BM63" s="7"/>
      <c r="BN63" s="15">
        <f>ROUND(J63+R63+Z63+AH63+AP63+AX63+BF63,5)</f>
        <v>2591.1999999999998</v>
      </c>
      <c r="BO63" s="7"/>
      <c r="BP63" s="15">
        <f>ROUND(L63+T63+AB63+AJ63+AR63+AZ63+BH63,5)</f>
        <v>0</v>
      </c>
      <c r="BQ63" s="7"/>
      <c r="BR63" s="15">
        <f>ROUND((BN63-BP63),5)</f>
        <v>2591.1999999999998</v>
      </c>
      <c r="BS63" s="7"/>
      <c r="BT63" s="16">
        <f>ROUND(IF(BP63=0, IF(BN63=0, 0, 1), BN63/BP63),5)</f>
        <v>1</v>
      </c>
    </row>
    <row r="64" spans="1:72" x14ac:dyDescent="0.35">
      <c r="A64" s="2"/>
      <c r="B64" s="2"/>
      <c r="C64" s="2"/>
      <c r="D64" s="2"/>
      <c r="E64" s="2"/>
      <c r="F64" s="2" t="s">
        <v>73</v>
      </c>
      <c r="G64" s="2"/>
      <c r="H64" s="2"/>
      <c r="I64" s="2"/>
      <c r="J64" s="6">
        <f>ROUND(SUM(J56:J63),5)</f>
        <v>2002</v>
      </c>
      <c r="K64" s="7"/>
      <c r="L64" s="6">
        <f>ROUND(SUM(L56:L63),5)</f>
        <v>14620</v>
      </c>
      <c r="M64" s="7"/>
      <c r="N64" s="6">
        <f>ROUND((J64-L64),5)</f>
        <v>-12618</v>
      </c>
      <c r="O64" s="7"/>
      <c r="P64" s="8">
        <f>ROUND(IF(L64=0, IF(J64=0, 0, 1), J64/L64),5)</f>
        <v>0.13694000000000001</v>
      </c>
      <c r="Q64" s="7"/>
      <c r="R64" s="6">
        <f>ROUND(SUM(R56:R63),5)</f>
        <v>5761.65</v>
      </c>
      <c r="S64" s="7"/>
      <c r="T64" s="6">
        <f>ROUND(SUM(T56:T63),5)</f>
        <v>0</v>
      </c>
      <c r="U64" s="7"/>
      <c r="V64" s="6">
        <f>ROUND((R64-T64),5)</f>
        <v>5761.65</v>
      </c>
      <c r="W64" s="7"/>
      <c r="X64" s="8">
        <f>ROUND(IF(T64=0, IF(R64=0, 0, 1), R64/T64),5)</f>
        <v>1</v>
      </c>
      <c r="Y64" s="7"/>
      <c r="Z64" s="6">
        <f>ROUND(SUM(Z56:Z63),5)</f>
        <v>2072.98</v>
      </c>
      <c r="AA64" s="7"/>
      <c r="AB64" s="6">
        <f>ROUND(SUM(AB56:AB63),5)</f>
        <v>0</v>
      </c>
      <c r="AC64" s="7"/>
      <c r="AD64" s="6">
        <f>ROUND((Z64-AB64),5)</f>
        <v>2072.98</v>
      </c>
      <c r="AE64" s="7"/>
      <c r="AF64" s="8">
        <f>ROUND(IF(AB64=0, IF(Z64=0, 0, 1), Z64/AB64),5)</f>
        <v>1</v>
      </c>
      <c r="AG64" s="7"/>
      <c r="AH64" s="6">
        <f>ROUND(SUM(AH56:AH63),5)</f>
        <v>723.96</v>
      </c>
      <c r="AI64" s="7"/>
      <c r="AJ64" s="6">
        <f>ROUND(SUM(AJ56:AJ63),5)</f>
        <v>0</v>
      </c>
      <c r="AK64" s="7"/>
      <c r="AL64" s="6">
        <f>ROUND((AH64-AJ64),5)</f>
        <v>723.96</v>
      </c>
      <c r="AM64" s="7"/>
      <c r="AN64" s="8">
        <f>ROUND(IF(AJ64=0, IF(AH64=0, 0, 1), AH64/AJ64),5)</f>
        <v>1</v>
      </c>
      <c r="AO64" s="7"/>
      <c r="AP64" s="6">
        <f>ROUND(SUM(AP56:AP63),5)</f>
        <v>863.88</v>
      </c>
      <c r="AQ64" s="7"/>
      <c r="AR64" s="6">
        <f>ROUND(SUM(AR56:AR63),5)</f>
        <v>0</v>
      </c>
      <c r="AS64" s="7"/>
      <c r="AT64" s="6">
        <f>ROUND((AP64-AR64),5)</f>
        <v>863.88</v>
      </c>
      <c r="AU64" s="7"/>
      <c r="AV64" s="8">
        <f>ROUND(IF(AR64=0, IF(AP64=0, 0, 1), AP64/AR64),5)</f>
        <v>1</v>
      </c>
      <c r="AW64" s="7"/>
      <c r="AX64" s="6">
        <f>ROUND(SUM(AX56:AX63),5)</f>
        <v>154.97</v>
      </c>
      <c r="AY64" s="7"/>
      <c r="AZ64" s="6">
        <f>ROUND(SUM(AZ56:AZ63),5)</f>
        <v>0</v>
      </c>
      <c r="BA64" s="7"/>
      <c r="BB64" s="6">
        <f>ROUND((AX64-AZ64),5)</f>
        <v>154.97</v>
      </c>
      <c r="BC64" s="7"/>
      <c r="BD64" s="8">
        <f>ROUND(IF(AZ64=0, IF(AX64=0, 0, 1), AX64/AZ64),5)</f>
        <v>1</v>
      </c>
      <c r="BE64" s="7"/>
      <c r="BF64" s="6">
        <f>ROUND(SUM(BF56:BF63),5)</f>
        <v>1009</v>
      </c>
      <c r="BG64" s="7"/>
      <c r="BH64" s="6">
        <f>ROUND(SUM(BH56:BH63),5)</f>
        <v>0</v>
      </c>
      <c r="BI64" s="7"/>
      <c r="BJ64" s="6">
        <f>ROUND((BF64-BH64),5)</f>
        <v>1009</v>
      </c>
      <c r="BK64" s="7"/>
      <c r="BL64" s="8">
        <f>ROUND(IF(BH64=0, IF(BF64=0, 0, 1), BF64/BH64),5)</f>
        <v>1</v>
      </c>
      <c r="BM64" s="7"/>
      <c r="BN64" s="6">
        <f>ROUND(J64+R64+Z64+AH64+AP64+AX64+BF64,5)</f>
        <v>12588.44</v>
      </c>
      <c r="BO64" s="7"/>
      <c r="BP64" s="6">
        <f>ROUND(L64+T64+AB64+AJ64+AR64+AZ64+BH64,5)</f>
        <v>14620</v>
      </c>
      <c r="BQ64" s="7"/>
      <c r="BR64" s="6">
        <f>ROUND((BN64-BP64),5)</f>
        <v>-2031.56</v>
      </c>
      <c r="BS64" s="7"/>
      <c r="BT64" s="8">
        <f>ROUND(IF(BP64=0, IF(BN64=0, 0, 1), BN64/BP64),5)</f>
        <v>0.86104000000000003</v>
      </c>
    </row>
    <row r="65" spans="1:72" x14ac:dyDescent="0.35">
      <c r="A65" s="2"/>
      <c r="B65" s="2"/>
      <c r="C65" s="2"/>
      <c r="D65" s="2"/>
      <c r="E65" s="2"/>
      <c r="F65" s="2" t="s">
        <v>74</v>
      </c>
      <c r="G65" s="2"/>
      <c r="H65" s="2"/>
      <c r="I65" s="2"/>
      <c r="J65" s="6"/>
      <c r="K65" s="7"/>
      <c r="L65" s="6"/>
      <c r="M65" s="7"/>
      <c r="N65" s="6"/>
      <c r="O65" s="7"/>
      <c r="P65" s="8"/>
      <c r="Q65" s="7"/>
      <c r="R65" s="6"/>
      <c r="S65" s="7"/>
      <c r="T65" s="6"/>
      <c r="U65" s="7"/>
      <c r="V65" s="6"/>
      <c r="W65" s="7"/>
      <c r="X65" s="8"/>
      <c r="Y65" s="7"/>
      <c r="Z65" s="6"/>
      <c r="AA65" s="7"/>
      <c r="AB65" s="6"/>
      <c r="AC65" s="7"/>
      <c r="AD65" s="6"/>
      <c r="AE65" s="7"/>
      <c r="AF65" s="8"/>
      <c r="AG65" s="7"/>
      <c r="AH65" s="6"/>
      <c r="AI65" s="7"/>
      <c r="AJ65" s="6"/>
      <c r="AK65" s="7"/>
      <c r="AL65" s="6"/>
      <c r="AM65" s="7"/>
      <c r="AN65" s="8"/>
      <c r="AO65" s="7"/>
      <c r="AP65" s="6"/>
      <c r="AQ65" s="7"/>
      <c r="AR65" s="6"/>
      <c r="AS65" s="7"/>
      <c r="AT65" s="6"/>
      <c r="AU65" s="7"/>
      <c r="AV65" s="8"/>
      <c r="AW65" s="7"/>
      <c r="AX65" s="6"/>
      <c r="AY65" s="7"/>
      <c r="AZ65" s="6"/>
      <c r="BA65" s="7"/>
      <c r="BB65" s="6"/>
      <c r="BC65" s="7"/>
      <c r="BD65" s="8"/>
      <c r="BE65" s="7"/>
      <c r="BF65" s="6"/>
      <c r="BG65" s="7"/>
      <c r="BH65" s="6"/>
      <c r="BI65" s="7"/>
      <c r="BJ65" s="6"/>
      <c r="BK65" s="7"/>
      <c r="BL65" s="8"/>
      <c r="BM65" s="7"/>
      <c r="BN65" s="6"/>
      <c r="BO65" s="7"/>
      <c r="BP65" s="6"/>
      <c r="BQ65" s="7"/>
      <c r="BR65" s="6"/>
      <c r="BS65" s="7"/>
      <c r="BT65" s="8"/>
    </row>
    <row r="66" spans="1:72" x14ac:dyDescent="0.35">
      <c r="A66" s="2"/>
      <c r="B66" s="2"/>
      <c r="C66" s="2"/>
      <c r="D66" s="2"/>
      <c r="E66" s="2"/>
      <c r="F66" s="2"/>
      <c r="G66" s="2" t="s">
        <v>75</v>
      </c>
      <c r="H66" s="2"/>
      <c r="I66" s="2"/>
      <c r="J66" s="6"/>
      <c r="K66" s="7"/>
      <c r="L66" s="6"/>
      <c r="M66" s="7"/>
      <c r="N66" s="6"/>
      <c r="O66" s="7"/>
      <c r="P66" s="8"/>
      <c r="Q66" s="7"/>
      <c r="R66" s="6"/>
      <c r="S66" s="7"/>
      <c r="T66" s="6"/>
      <c r="U66" s="7"/>
      <c r="V66" s="6"/>
      <c r="W66" s="7"/>
      <c r="X66" s="8"/>
      <c r="Y66" s="7"/>
      <c r="Z66" s="6"/>
      <c r="AA66" s="7"/>
      <c r="AB66" s="6"/>
      <c r="AC66" s="7"/>
      <c r="AD66" s="6"/>
      <c r="AE66" s="7"/>
      <c r="AF66" s="8"/>
      <c r="AG66" s="7"/>
      <c r="AH66" s="6"/>
      <c r="AI66" s="7"/>
      <c r="AJ66" s="6"/>
      <c r="AK66" s="7"/>
      <c r="AL66" s="6"/>
      <c r="AM66" s="7"/>
      <c r="AN66" s="8"/>
      <c r="AO66" s="7"/>
      <c r="AP66" s="6"/>
      <c r="AQ66" s="7"/>
      <c r="AR66" s="6"/>
      <c r="AS66" s="7"/>
      <c r="AT66" s="6"/>
      <c r="AU66" s="7"/>
      <c r="AV66" s="8"/>
      <c r="AW66" s="7"/>
      <c r="AX66" s="6"/>
      <c r="AY66" s="7"/>
      <c r="AZ66" s="6"/>
      <c r="BA66" s="7"/>
      <c r="BB66" s="6"/>
      <c r="BC66" s="7"/>
      <c r="BD66" s="8"/>
      <c r="BE66" s="7"/>
      <c r="BF66" s="6"/>
      <c r="BG66" s="7"/>
      <c r="BH66" s="6"/>
      <c r="BI66" s="7"/>
      <c r="BJ66" s="6"/>
      <c r="BK66" s="7"/>
      <c r="BL66" s="8"/>
      <c r="BM66" s="7"/>
      <c r="BN66" s="6"/>
      <c r="BO66" s="7"/>
      <c r="BP66" s="6"/>
      <c r="BQ66" s="7"/>
      <c r="BR66" s="6"/>
      <c r="BS66" s="7"/>
      <c r="BT66" s="8"/>
    </row>
    <row r="67" spans="1:72" x14ac:dyDescent="0.35">
      <c r="A67" s="2"/>
      <c r="B67" s="2"/>
      <c r="C67" s="2"/>
      <c r="D67" s="2"/>
      <c r="E67" s="2"/>
      <c r="F67" s="2"/>
      <c r="G67" s="2"/>
      <c r="H67" s="2" t="s">
        <v>76</v>
      </c>
      <c r="I67" s="2"/>
      <c r="J67" s="6">
        <v>1077</v>
      </c>
      <c r="K67" s="7"/>
      <c r="L67" s="6"/>
      <c r="M67" s="7"/>
      <c r="N67" s="6"/>
      <c r="O67" s="7"/>
      <c r="P67" s="8"/>
      <c r="Q67" s="7"/>
      <c r="R67" s="6">
        <v>2658</v>
      </c>
      <c r="S67" s="7"/>
      <c r="T67" s="6"/>
      <c r="U67" s="7"/>
      <c r="V67" s="6"/>
      <c r="W67" s="7"/>
      <c r="X67" s="8"/>
      <c r="Y67" s="7"/>
      <c r="Z67" s="6">
        <v>3234</v>
      </c>
      <c r="AA67" s="7"/>
      <c r="AB67" s="6"/>
      <c r="AC67" s="7"/>
      <c r="AD67" s="6"/>
      <c r="AE67" s="7"/>
      <c r="AF67" s="8"/>
      <c r="AG67" s="7"/>
      <c r="AH67" s="6">
        <v>3244</v>
      </c>
      <c r="AI67" s="7"/>
      <c r="AJ67" s="6"/>
      <c r="AK67" s="7"/>
      <c r="AL67" s="6"/>
      <c r="AM67" s="7"/>
      <c r="AN67" s="8"/>
      <c r="AO67" s="7"/>
      <c r="AP67" s="6">
        <v>1908.23</v>
      </c>
      <c r="AQ67" s="7"/>
      <c r="AR67" s="6"/>
      <c r="AS67" s="7"/>
      <c r="AT67" s="6"/>
      <c r="AU67" s="7"/>
      <c r="AV67" s="8"/>
      <c r="AW67" s="7"/>
      <c r="AX67" s="6">
        <v>10853.28</v>
      </c>
      <c r="AY67" s="7"/>
      <c r="AZ67" s="6"/>
      <c r="BA67" s="7"/>
      <c r="BB67" s="6"/>
      <c r="BC67" s="7"/>
      <c r="BD67" s="8"/>
      <c r="BE67" s="7"/>
      <c r="BF67" s="6">
        <v>10623.96</v>
      </c>
      <c r="BG67" s="7"/>
      <c r="BH67" s="6"/>
      <c r="BI67" s="7"/>
      <c r="BJ67" s="6"/>
      <c r="BK67" s="7"/>
      <c r="BL67" s="8"/>
      <c r="BM67" s="7"/>
      <c r="BN67" s="6">
        <f>ROUND(J67+R67+Z67+AH67+AP67+AX67+BF67,5)</f>
        <v>33598.47</v>
      </c>
      <c r="BO67" s="7"/>
      <c r="BP67" s="6"/>
      <c r="BQ67" s="7"/>
      <c r="BR67" s="6"/>
      <c r="BS67" s="7"/>
      <c r="BT67" s="8"/>
    </row>
    <row r="68" spans="1:72" x14ac:dyDescent="0.35">
      <c r="A68" s="2"/>
      <c r="B68" s="2"/>
      <c r="C68" s="2"/>
      <c r="D68" s="2"/>
      <c r="E68" s="2"/>
      <c r="F68" s="2"/>
      <c r="G68" s="2"/>
      <c r="H68" s="2" t="s">
        <v>77</v>
      </c>
      <c r="I68" s="2"/>
      <c r="J68" s="6"/>
      <c r="K68" s="7"/>
      <c r="L68" s="6"/>
      <c r="M68" s="7"/>
      <c r="N68" s="6"/>
      <c r="O68" s="7"/>
      <c r="P68" s="8"/>
      <c r="Q68" s="7"/>
      <c r="R68" s="6"/>
      <c r="S68" s="7"/>
      <c r="T68" s="6"/>
      <c r="U68" s="7"/>
      <c r="V68" s="6"/>
      <c r="W68" s="7"/>
      <c r="X68" s="8"/>
      <c r="Y68" s="7"/>
      <c r="Z68" s="6"/>
      <c r="AA68" s="7"/>
      <c r="AB68" s="6"/>
      <c r="AC68" s="7"/>
      <c r="AD68" s="6"/>
      <c r="AE68" s="7"/>
      <c r="AF68" s="8"/>
      <c r="AG68" s="7"/>
      <c r="AH68" s="6"/>
      <c r="AI68" s="7"/>
      <c r="AJ68" s="6"/>
      <c r="AK68" s="7"/>
      <c r="AL68" s="6"/>
      <c r="AM68" s="7"/>
      <c r="AN68" s="8"/>
      <c r="AO68" s="7"/>
      <c r="AP68" s="6"/>
      <c r="AQ68" s="7"/>
      <c r="AR68" s="6"/>
      <c r="AS68" s="7"/>
      <c r="AT68" s="6"/>
      <c r="AU68" s="7"/>
      <c r="AV68" s="8"/>
      <c r="AW68" s="7"/>
      <c r="AX68" s="6"/>
      <c r="AY68" s="7"/>
      <c r="AZ68" s="6"/>
      <c r="BA68" s="7"/>
      <c r="BB68" s="6"/>
      <c r="BC68" s="7"/>
      <c r="BD68" s="8"/>
      <c r="BE68" s="7"/>
      <c r="BF68" s="6"/>
      <c r="BG68" s="7"/>
      <c r="BH68" s="6"/>
      <c r="BI68" s="7"/>
      <c r="BJ68" s="6"/>
      <c r="BK68" s="7"/>
      <c r="BL68" s="8"/>
      <c r="BM68" s="7"/>
      <c r="BN68" s="6"/>
      <c r="BO68" s="7"/>
      <c r="BP68" s="6"/>
      <c r="BQ68" s="7"/>
      <c r="BR68" s="6"/>
      <c r="BS68" s="7"/>
      <c r="BT68" s="8"/>
    </row>
    <row r="69" spans="1:72" x14ac:dyDescent="0.35">
      <c r="A69" s="2"/>
      <c r="B69" s="2"/>
      <c r="C69" s="2"/>
      <c r="D69" s="2"/>
      <c r="E69" s="2"/>
      <c r="F69" s="2"/>
      <c r="G69" s="2"/>
      <c r="H69" s="2"/>
      <c r="I69" s="2" t="s">
        <v>78</v>
      </c>
      <c r="J69" s="6">
        <v>10876.67</v>
      </c>
      <c r="K69" s="7"/>
      <c r="L69" s="6">
        <v>132563.26</v>
      </c>
      <c r="M69" s="7"/>
      <c r="N69" s="6">
        <f>ROUND((J69-L69),5)</f>
        <v>-121686.59</v>
      </c>
      <c r="O69" s="7"/>
      <c r="P69" s="8">
        <f>ROUND(IF(L69=0, IF(J69=0, 0, 1), J69/L69),5)</f>
        <v>8.2049999999999998E-2</v>
      </c>
      <c r="Q69" s="7"/>
      <c r="R69" s="6">
        <v>11217.21</v>
      </c>
      <c r="S69" s="7"/>
      <c r="T69" s="6">
        <v>0</v>
      </c>
      <c r="U69" s="7"/>
      <c r="V69" s="6">
        <f>ROUND((R69-T69),5)</f>
        <v>11217.21</v>
      </c>
      <c r="W69" s="7"/>
      <c r="X69" s="8">
        <f>ROUND(IF(T69=0, IF(R69=0, 0, 1), R69/T69),5)</f>
        <v>1</v>
      </c>
      <c r="Y69" s="7"/>
      <c r="Z69" s="6">
        <v>15550.12</v>
      </c>
      <c r="AA69" s="7"/>
      <c r="AB69" s="6">
        <v>0</v>
      </c>
      <c r="AC69" s="7"/>
      <c r="AD69" s="6">
        <f>ROUND((Z69-AB69),5)</f>
        <v>15550.12</v>
      </c>
      <c r="AE69" s="7"/>
      <c r="AF69" s="8">
        <f>ROUND(IF(AB69=0, IF(Z69=0, 0, 1), Z69/AB69),5)</f>
        <v>1</v>
      </c>
      <c r="AG69" s="7"/>
      <c r="AH69" s="6">
        <v>0</v>
      </c>
      <c r="AI69" s="7"/>
      <c r="AJ69" s="6">
        <v>0</v>
      </c>
      <c r="AK69" s="7"/>
      <c r="AL69" s="6">
        <f>ROUND((AH69-AJ69),5)</f>
        <v>0</v>
      </c>
      <c r="AM69" s="7"/>
      <c r="AN69" s="8">
        <f>ROUND(IF(AJ69=0, IF(AH69=0, 0, 1), AH69/AJ69),5)</f>
        <v>0</v>
      </c>
      <c r="AO69" s="7"/>
      <c r="AP69" s="6">
        <v>0</v>
      </c>
      <c r="AQ69" s="7"/>
      <c r="AR69" s="6">
        <v>0</v>
      </c>
      <c r="AS69" s="7"/>
      <c r="AT69" s="6">
        <f>ROUND((AP69-AR69),5)</f>
        <v>0</v>
      </c>
      <c r="AU69" s="7"/>
      <c r="AV69" s="8">
        <f>ROUND(IF(AR69=0, IF(AP69=0, 0, 1), AP69/AR69),5)</f>
        <v>0</v>
      </c>
      <c r="AW69" s="7"/>
      <c r="AX69" s="6">
        <v>0</v>
      </c>
      <c r="AY69" s="7"/>
      <c r="AZ69" s="6">
        <v>0</v>
      </c>
      <c r="BA69" s="7"/>
      <c r="BB69" s="6">
        <f>ROUND((AX69-AZ69),5)</f>
        <v>0</v>
      </c>
      <c r="BC69" s="7"/>
      <c r="BD69" s="8">
        <f>ROUND(IF(AZ69=0, IF(AX69=0, 0, 1), AX69/AZ69),5)</f>
        <v>0</v>
      </c>
      <c r="BE69" s="7"/>
      <c r="BF69" s="6">
        <v>0</v>
      </c>
      <c r="BG69" s="7"/>
      <c r="BH69" s="6">
        <v>0</v>
      </c>
      <c r="BI69" s="7"/>
      <c r="BJ69" s="6">
        <f>ROUND((BF69-BH69),5)</f>
        <v>0</v>
      </c>
      <c r="BK69" s="7"/>
      <c r="BL69" s="8">
        <f>ROUND(IF(BH69=0, IF(BF69=0, 0, 1), BF69/BH69),5)</f>
        <v>0</v>
      </c>
      <c r="BM69" s="7"/>
      <c r="BN69" s="6">
        <f>ROUND(J69+R69+Z69+AH69+AP69+AX69+BF69,5)</f>
        <v>37644</v>
      </c>
      <c r="BO69" s="7"/>
      <c r="BP69" s="6">
        <f>ROUND(L69+T69+AB69+AJ69+AR69+AZ69+BH69,5)</f>
        <v>132563.26</v>
      </c>
      <c r="BQ69" s="7"/>
      <c r="BR69" s="6">
        <f>ROUND((BN69-BP69),5)</f>
        <v>-94919.26</v>
      </c>
      <c r="BS69" s="7"/>
      <c r="BT69" s="8">
        <f>ROUND(IF(BP69=0, IF(BN69=0, 0, 1), BN69/BP69),5)</f>
        <v>0.28397</v>
      </c>
    </row>
    <row r="70" spans="1:72" x14ac:dyDescent="0.35">
      <c r="A70" s="2"/>
      <c r="B70" s="2"/>
      <c r="C70" s="2"/>
      <c r="D70" s="2"/>
      <c r="E70" s="2"/>
      <c r="F70" s="2"/>
      <c r="G70" s="2"/>
      <c r="H70" s="2"/>
      <c r="I70" s="2" t="s">
        <v>79</v>
      </c>
      <c r="J70" s="6">
        <v>1033.28</v>
      </c>
      <c r="K70" s="7"/>
      <c r="L70" s="6">
        <v>12593.51</v>
      </c>
      <c r="M70" s="7"/>
      <c r="N70" s="6">
        <f>ROUND((J70-L70),5)</f>
        <v>-11560.23</v>
      </c>
      <c r="O70" s="7"/>
      <c r="P70" s="8">
        <f>ROUND(IF(L70=0, IF(J70=0, 0, 1), J70/L70),5)</f>
        <v>8.2049999999999998E-2</v>
      </c>
      <c r="Q70" s="7"/>
      <c r="R70" s="6">
        <v>1049.46</v>
      </c>
      <c r="S70" s="7"/>
      <c r="T70" s="6">
        <v>0</v>
      </c>
      <c r="U70" s="7"/>
      <c r="V70" s="6">
        <f>ROUND((R70-T70),5)</f>
        <v>1049.46</v>
      </c>
      <c r="W70" s="7"/>
      <c r="X70" s="8">
        <f>ROUND(IF(T70=0, IF(R70=0, 0, 1), R70/T70),5)</f>
        <v>1</v>
      </c>
      <c r="Y70" s="7"/>
      <c r="Z70" s="6">
        <v>0</v>
      </c>
      <c r="AA70" s="7"/>
      <c r="AB70" s="6">
        <v>0</v>
      </c>
      <c r="AC70" s="7"/>
      <c r="AD70" s="6">
        <f>ROUND((Z70-AB70),5)</f>
        <v>0</v>
      </c>
      <c r="AE70" s="7"/>
      <c r="AF70" s="8">
        <f>ROUND(IF(AB70=0, IF(Z70=0, 0, 1), Z70/AB70),5)</f>
        <v>0</v>
      </c>
      <c r="AG70" s="7"/>
      <c r="AH70" s="6">
        <v>0</v>
      </c>
      <c r="AI70" s="7"/>
      <c r="AJ70" s="6">
        <v>0</v>
      </c>
      <c r="AK70" s="7"/>
      <c r="AL70" s="6">
        <f>ROUND((AH70-AJ70),5)</f>
        <v>0</v>
      </c>
      <c r="AM70" s="7"/>
      <c r="AN70" s="8">
        <f>ROUND(IF(AJ70=0, IF(AH70=0, 0, 1), AH70/AJ70),5)</f>
        <v>0</v>
      </c>
      <c r="AO70" s="7"/>
      <c r="AP70" s="6">
        <v>0</v>
      </c>
      <c r="AQ70" s="7"/>
      <c r="AR70" s="6">
        <v>0</v>
      </c>
      <c r="AS70" s="7"/>
      <c r="AT70" s="6">
        <f>ROUND((AP70-AR70),5)</f>
        <v>0</v>
      </c>
      <c r="AU70" s="7"/>
      <c r="AV70" s="8">
        <f>ROUND(IF(AR70=0, IF(AP70=0, 0, 1), AP70/AR70),5)</f>
        <v>0</v>
      </c>
      <c r="AW70" s="7"/>
      <c r="AX70" s="6">
        <v>0</v>
      </c>
      <c r="AY70" s="7"/>
      <c r="AZ70" s="6">
        <v>0</v>
      </c>
      <c r="BA70" s="7"/>
      <c r="BB70" s="6">
        <f>ROUND((AX70-AZ70),5)</f>
        <v>0</v>
      </c>
      <c r="BC70" s="7"/>
      <c r="BD70" s="8">
        <f>ROUND(IF(AZ70=0, IF(AX70=0, 0, 1), AX70/AZ70),5)</f>
        <v>0</v>
      </c>
      <c r="BE70" s="7"/>
      <c r="BF70" s="6">
        <v>0</v>
      </c>
      <c r="BG70" s="7"/>
      <c r="BH70" s="6">
        <v>0</v>
      </c>
      <c r="BI70" s="7"/>
      <c r="BJ70" s="6">
        <f>ROUND((BF70-BH70),5)</f>
        <v>0</v>
      </c>
      <c r="BK70" s="7"/>
      <c r="BL70" s="8">
        <f>ROUND(IF(BH70=0, IF(BF70=0, 0, 1), BF70/BH70),5)</f>
        <v>0</v>
      </c>
      <c r="BM70" s="7"/>
      <c r="BN70" s="6">
        <f>ROUND(J70+R70+Z70+AH70+AP70+AX70+BF70,5)</f>
        <v>2082.7399999999998</v>
      </c>
      <c r="BO70" s="7"/>
      <c r="BP70" s="6">
        <f>ROUND(L70+T70+AB70+AJ70+AR70+AZ70+BH70,5)</f>
        <v>12593.51</v>
      </c>
      <c r="BQ70" s="7"/>
      <c r="BR70" s="6">
        <f>ROUND((BN70-BP70),5)</f>
        <v>-10510.77</v>
      </c>
      <c r="BS70" s="7"/>
      <c r="BT70" s="8">
        <f>ROUND(IF(BP70=0, IF(BN70=0, 0, 1), BN70/BP70),5)</f>
        <v>0.16538</v>
      </c>
    </row>
    <row r="71" spans="1:72" x14ac:dyDescent="0.35">
      <c r="A71" s="2"/>
      <c r="B71" s="2"/>
      <c r="C71" s="2"/>
      <c r="D71" s="2"/>
      <c r="E71" s="2"/>
      <c r="F71" s="2"/>
      <c r="G71" s="2"/>
      <c r="H71" s="2"/>
      <c r="I71" s="2" t="s">
        <v>80</v>
      </c>
      <c r="J71" s="6">
        <v>369.81</v>
      </c>
      <c r="K71" s="7"/>
      <c r="L71" s="6">
        <v>4032</v>
      </c>
      <c r="M71" s="7"/>
      <c r="N71" s="6">
        <f>ROUND((J71-L71),5)</f>
        <v>-3662.19</v>
      </c>
      <c r="O71" s="7"/>
      <c r="P71" s="8">
        <f>ROUND(IF(L71=0, IF(J71=0, 0, 1), J71/L71),5)</f>
        <v>9.1719999999999996E-2</v>
      </c>
      <c r="Q71" s="7"/>
      <c r="R71" s="6">
        <v>375.6</v>
      </c>
      <c r="S71" s="7"/>
      <c r="T71" s="6">
        <v>0</v>
      </c>
      <c r="U71" s="7"/>
      <c r="V71" s="6">
        <f>ROUND((R71-T71),5)</f>
        <v>375.6</v>
      </c>
      <c r="W71" s="7"/>
      <c r="X71" s="8">
        <f>ROUND(IF(T71=0, IF(R71=0, 0, 1), R71/T71),5)</f>
        <v>1</v>
      </c>
      <c r="Y71" s="7"/>
      <c r="Z71" s="6">
        <v>0</v>
      </c>
      <c r="AA71" s="7"/>
      <c r="AB71" s="6">
        <v>0</v>
      </c>
      <c r="AC71" s="7"/>
      <c r="AD71" s="6">
        <f>ROUND((Z71-AB71),5)</f>
        <v>0</v>
      </c>
      <c r="AE71" s="7"/>
      <c r="AF71" s="8">
        <f>ROUND(IF(AB71=0, IF(Z71=0, 0, 1), Z71/AB71),5)</f>
        <v>0</v>
      </c>
      <c r="AG71" s="7"/>
      <c r="AH71" s="6">
        <v>0</v>
      </c>
      <c r="AI71" s="7"/>
      <c r="AJ71" s="6">
        <v>0</v>
      </c>
      <c r="AK71" s="7"/>
      <c r="AL71" s="6">
        <f>ROUND((AH71-AJ71),5)</f>
        <v>0</v>
      </c>
      <c r="AM71" s="7"/>
      <c r="AN71" s="8">
        <f>ROUND(IF(AJ71=0, IF(AH71=0, 0, 1), AH71/AJ71),5)</f>
        <v>0</v>
      </c>
      <c r="AO71" s="7"/>
      <c r="AP71" s="6">
        <v>0</v>
      </c>
      <c r="AQ71" s="7"/>
      <c r="AR71" s="6">
        <v>0</v>
      </c>
      <c r="AS71" s="7"/>
      <c r="AT71" s="6">
        <f>ROUND((AP71-AR71),5)</f>
        <v>0</v>
      </c>
      <c r="AU71" s="7"/>
      <c r="AV71" s="8">
        <f>ROUND(IF(AR71=0, IF(AP71=0, 0, 1), AP71/AR71),5)</f>
        <v>0</v>
      </c>
      <c r="AW71" s="7"/>
      <c r="AX71" s="6">
        <v>0</v>
      </c>
      <c r="AY71" s="7"/>
      <c r="AZ71" s="6">
        <v>0</v>
      </c>
      <c r="BA71" s="7"/>
      <c r="BB71" s="6">
        <f>ROUND((AX71-AZ71),5)</f>
        <v>0</v>
      </c>
      <c r="BC71" s="7"/>
      <c r="BD71" s="8">
        <f>ROUND(IF(AZ71=0, IF(AX71=0, 0, 1), AX71/AZ71),5)</f>
        <v>0</v>
      </c>
      <c r="BE71" s="7"/>
      <c r="BF71" s="6">
        <v>0</v>
      </c>
      <c r="BG71" s="7"/>
      <c r="BH71" s="6">
        <v>0</v>
      </c>
      <c r="BI71" s="7"/>
      <c r="BJ71" s="6">
        <f>ROUND((BF71-BH71),5)</f>
        <v>0</v>
      </c>
      <c r="BK71" s="7"/>
      <c r="BL71" s="8">
        <f>ROUND(IF(BH71=0, IF(BF71=0, 0, 1), BF71/BH71),5)</f>
        <v>0</v>
      </c>
      <c r="BM71" s="7"/>
      <c r="BN71" s="6">
        <f>ROUND(J71+R71+Z71+AH71+AP71+AX71+BF71,5)</f>
        <v>745.41</v>
      </c>
      <c r="BO71" s="7"/>
      <c r="BP71" s="6">
        <f>ROUND(L71+T71+AB71+AJ71+AR71+AZ71+BH71,5)</f>
        <v>4032</v>
      </c>
      <c r="BQ71" s="7"/>
      <c r="BR71" s="6">
        <f>ROUND((BN71-BP71),5)</f>
        <v>-3286.59</v>
      </c>
      <c r="BS71" s="7"/>
      <c r="BT71" s="8">
        <f>ROUND(IF(BP71=0, IF(BN71=0, 0, 1), BN71/BP71),5)</f>
        <v>0.18487000000000001</v>
      </c>
    </row>
    <row r="72" spans="1:72" x14ac:dyDescent="0.35">
      <c r="A72" s="2"/>
      <c r="B72" s="2"/>
      <c r="C72" s="2"/>
      <c r="D72" s="2"/>
      <c r="E72" s="2"/>
      <c r="F72" s="2"/>
      <c r="G72" s="2"/>
      <c r="H72" s="2"/>
      <c r="I72" s="2" t="s">
        <v>81</v>
      </c>
      <c r="J72" s="6">
        <v>1317</v>
      </c>
      <c r="K72" s="7"/>
      <c r="L72" s="6"/>
      <c r="M72" s="7"/>
      <c r="N72" s="6"/>
      <c r="O72" s="7"/>
      <c r="P72" s="8"/>
      <c r="Q72" s="7"/>
      <c r="R72" s="6">
        <v>0</v>
      </c>
      <c r="S72" s="7"/>
      <c r="T72" s="6"/>
      <c r="U72" s="7"/>
      <c r="V72" s="6"/>
      <c r="W72" s="7"/>
      <c r="X72" s="8"/>
      <c r="Y72" s="7"/>
      <c r="Z72" s="6">
        <v>0</v>
      </c>
      <c r="AA72" s="7"/>
      <c r="AB72" s="6"/>
      <c r="AC72" s="7"/>
      <c r="AD72" s="6"/>
      <c r="AE72" s="7"/>
      <c r="AF72" s="8"/>
      <c r="AG72" s="7"/>
      <c r="AH72" s="6">
        <v>0</v>
      </c>
      <c r="AI72" s="7"/>
      <c r="AJ72" s="6"/>
      <c r="AK72" s="7"/>
      <c r="AL72" s="6"/>
      <c r="AM72" s="7"/>
      <c r="AN72" s="8"/>
      <c r="AO72" s="7"/>
      <c r="AP72" s="6">
        <v>0</v>
      </c>
      <c r="AQ72" s="7"/>
      <c r="AR72" s="6"/>
      <c r="AS72" s="7"/>
      <c r="AT72" s="6"/>
      <c r="AU72" s="7"/>
      <c r="AV72" s="8"/>
      <c r="AW72" s="7"/>
      <c r="AX72" s="6">
        <v>0</v>
      </c>
      <c r="AY72" s="7"/>
      <c r="AZ72" s="6"/>
      <c r="BA72" s="7"/>
      <c r="BB72" s="6"/>
      <c r="BC72" s="7"/>
      <c r="BD72" s="8"/>
      <c r="BE72" s="7"/>
      <c r="BF72" s="6">
        <v>0</v>
      </c>
      <c r="BG72" s="7"/>
      <c r="BH72" s="6"/>
      <c r="BI72" s="7"/>
      <c r="BJ72" s="6"/>
      <c r="BK72" s="7"/>
      <c r="BL72" s="8"/>
      <c r="BM72" s="7"/>
      <c r="BN72" s="6">
        <f>ROUND(J72+R72+Z72+AH72+AP72+AX72+BF72,5)</f>
        <v>1317</v>
      </c>
      <c r="BO72" s="7"/>
      <c r="BP72" s="6"/>
      <c r="BQ72" s="7"/>
      <c r="BR72" s="6"/>
      <c r="BS72" s="7"/>
      <c r="BT72" s="8"/>
    </row>
    <row r="73" spans="1:72" x14ac:dyDescent="0.35">
      <c r="A73" s="2"/>
      <c r="B73" s="2"/>
      <c r="C73" s="2"/>
      <c r="D73" s="2"/>
      <c r="E73" s="2"/>
      <c r="F73" s="2"/>
      <c r="G73" s="2"/>
      <c r="H73" s="2"/>
      <c r="I73" s="2" t="s">
        <v>82</v>
      </c>
      <c r="J73" s="6">
        <v>0</v>
      </c>
      <c r="K73" s="7"/>
      <c r="L73" s="6">
        <v>360</v>
      </c>
      <c r="M73" s="7"/>
      <c r="N73" s="6">
        <f>ROUND((J73-L73),5)</f>
        <v>-360</v>
      </c>
      <c r="O73" s="7"/>
      <c r="P73" s="8">
        <f>ROUND(IF(L73=0, IF(J73=0, 0, 1), J73/L73),5)</f>
        <v>0</v>
      </c>
      <c r="Q73" s="7"/>
      <c r="R73" s="6">
        <v>0</v>
      </c>
      <c r="S73" s="7"/>
      <c r="T73" s="6">
        <v>0</v>
      </c>
      <c r="U73" s="7"/>
      <c r="V73" s="6">
        <f>ROUND((R73-T73),5)</f>
        <v>0</v>
      </c>
      <c r="W73" s="7"/>
      <c r="X73" s="8">
        <f>ROUND(IF(T73=0, IF(R73=0, 0, 1), R73/T73),5)</f>
        <v>0</v>
      </c>
      <c r="Y73" s="7"/>
      <c r="Z73" s="6">
        <v>0</v>
      </c>
      <c r="AA73" s="7"/>
      <c r="AB73" s="6">
        <v>0</v>
      </c>
      <c r="AC73" s="7"/>
      <c r="AD73" s="6">
        <f>ROUND((Z73-AB73),5)</f>
        <v>0</v>
      </c>
      <c r="AE73" s="7"/>
      <c r="AF73" s="8">
        <f>ROUND(IF(AB73=0, IF(Z73=0, 0, 1), Z73/AB73),5)</f>
        <v>0</v>
      </c>
      <c r="AG73" s="7"/>
      <c r="AH73" s="6">
        <v>0</v>
      </c>
      <c r="AI73" s="7"/>
      <c r="AJ73" s="6">
        <v>0</v>
      </c>
      <c r="AK73" s="7"/>
      <c r="AL73" s="6">
        <f>ROUND((AH73-AJ73),5)</f>
        <v>0</v>
      </c>
      <c r="AM73" s="7"/>
      <c r="AN73" s="8">
        <f>ROUND(IF(AJ73=0, IF(AH73=0, 0, 1), AH73/AJ73),5)</f>
        <v>0</v>
      </c>
      <c r="AO73" s="7"/>
      <c r="AP73" s="6">
        <v>0</v>
      </c>
      <c r="AQ73" s="7"/>
      <c r="AR73" s="6">
        <v>0</v>
      </c>
      <c r="AS73" s="7"/>
      <c r="AT73" s="6">
        <f>ROUND((AP73-AR73),5)</f>
        <v>0</v>
      </c>
      <c r="AU73" s="7"/>
      <c r="AV73" s="8">
        <f>ROUND(IF(AR73=0, IF(AP73=0, 0, 1), AP73/AR73),5)</f>
        <v>0</v>
      </c>
      <c r="AW73" s="7"/>
      <c r="AX73" s="6">
        <v>0</v>
      </c>
      <c r="AY73" s="7"/>
      <c r="AZ73" s="6">
        <v>0</v>
      </c>
      <c r="BA73" s="7"/>
      <c r="BB73" s="6">
        <f>ROUND((AX73-AZ73),5)</f>
        <v>0</v>
      </c>
      <c r="BC73" s="7"/>
      <c r="BD73" s="8">
        <f>ROUND(IF(AZ73=0, IF(AX73=0, 0, 1), AX73/AZ73),5)</f>
        <v>0</v>
      </c>
      <c r="BE73" s="7"/>
      <c r="BF73" s="6">
        <v>0</v>
      </c>
      <c r="BG73" s="7"/>
      <c r="BH73" s="6">
        <v>0</v>
      </c>
      <c r="BI73" s="7"/>
      <c r="BJ73" s="6">
        <f>ROUND((BF73-BH73),5)</f>
        <v>0</v>
      </c>
      <c r="BK73" s="7"/>
      <c r="BL73" s="8">
        <f>ROUND(IF(BH73=0, IF(BF73=0, 0, 1), BF73/BH73),5)</f>
        <v>0</v>
      </c>
      <c r="BM73" s="7"/>
      <c r="BN73" s="6">
        <f>ROUND(J73+R73+Z73+AH73+AP73+AX73+BF73,5)</f>
        <v>0</v>
      </c>
      <c r="BO73" s="7"/>
      <c r="BP73" s="6">
        <f>ROUND(L73+T73+AB73+AJ73+AR73+AZ73+BH73,5)</f>
        <v>360</v>
      </c>
      <c r="BQ73" s="7"/>
      <c r="BR73" s="6">
        <f>ROUND((BN73-BP73),5)</f>
        <v>-360</v>
      </c>
      <c r="BS73" s="7"/>
      <c r="BT73" s="8">
        <f>ROUND(IF(BP73=0, IF(BN73=0, 0, 1), BN73/BP73),5)</f>
        <v>0</v>
      </c>
    </row>
    <row r="74" spans="1:72" ht="15" thickBot="1" x14ac:dyDescent="0.4">
      <c r="A74" s="2"/>
      <c r="B74" s="2"/>
      <c r="C74" s="2"/>
      <c r="D74" s="2"/>
      <c r="E74" s="2"/>
      <c r="F74" s="2"/>
      <c r="G74" s="2"/>
      <c r="H74" s="2"/>
      <c r="I74" s="2" t="s">
        <v>83</v>
      </c>
      <c r="J74" s="15">
        <v>0</v>
      </c>
      <c r="K74" s="7"/>
      <c r="L74" s="15"/>
      <c r="M74" s="7"/>
      <c r="N74" s="15"/>
      <c r="O74" s="7"/>
      <c r="P74" s="16"/>
      <c r="Q74" s="7"/>
      <c r="R74" s="15">
        <v>2685</v>
      </c>
      <c r="S74" s="7"/>
      <c r="T74" s="15"/>
      <c r="U74" s="7"/>
      <c r="V74" s="15"/>
      <c r="W74" s="7"/>
      <c r="X74" s="16"/>
      <c r="Y74" s="7"/>
      <c r="Z74" s="15">
        <v>0</v>
      </c>
      <c r="AA74" s="7"/>
      <c r="AB74" s="15"/>
      <c r="AC74" s="7"/>
      <c r="AD74" s="15"/>
      <c r="AE74" s="7"/>
      <c r="AF74" s="16"/>
      <c r="AG74" s="7"/>
      <c r="AH74" s="15">
        <v>0</v>
      </c>
      <c r="AI74" s="7"/>
      <c r="AJ74" s="15"/>
      <c r="AK74" s="7"/>
      <c r="AL74" s="15"/>
      <c r="AM74" s="7"/>
      <c r="AN74" s="16"/>
      <c r="AO74" s="7"/>
      <c r="AP74" s="15">
        <v>0</v>
      </c>
      <c r="AQ74" s="7"/>
      <c r="AR74" s="15"/>
      <c r="AS74" s="7"/>
      <c r="AT74" s="15"/>
      <c r="AU74" s="7"/>
      <c r="AV74" s="16"/>
      <c r="AW74" s="7"/>
      <c r="AX74" s="15">
        <v>0</v>
      </c>
      <c r="AY74" s="7"/>
      <c r="AZ74" s="15"/>
      <c r="BA74" s="7"/>
      <c r="BB74" s="15"/>
      <c r="BC74" s="7"/>
      <c r="BD74" s="16"/>
      <c r="BE74" s="7"/>
      <c r="BF74" s="15">
        <v>0</v>
      </c>
      <c r="BG74" s="7"/>
      <c r="BH74" s="15"/>
      <c r="BI74" s="7"/>
      <c r="BJ74" s="15"/>
      <c r="BK74" s="7"/>
      <c r="BL74" s="16"/>
      <c r="BM74" s="7"/>
      <c r="BN74" s="15">
        <f>ROUND(J74+R74+Z74+AH74+AP74+AX74+BF74,5)</f>
        <v>2685</v>
      </c>
      <c r="BO74" s="7"/>
      <c r="BP74" s="15"/>
      <c r="BQ74" s="7"/>
      <c r="BR74" s="15"/>
      <c r="BS74" s="7"/>
      <c r="BT74" s="16"/>
    </row>
    <row r="75" spans="1:72" x14ac:dyDescent="0.35">
      <c r="A75" s="2"/>
      <c r="B75" s="2"/>
      <c r="C75" s="2"/>
      <c r="D75" s="2"/>
      <c r="E75" s="2"/>
      <c r="F75" s="2"/>
      <c r="G75" s="2"/>
      <c r="H75" s="2" t="s">
        <v>84</v>
      </c>
      <c r="I75" s="2"/>
      <c r="J75" s="6">
        <f>ROUND(SUM(J68:J74),5)</f>
        <v>13596.76</v>
      </c>
      <c r="K75" s="7"/>
      <c r="L75" s="6">
        <f>ROUND(SUM(L68:L74),5)</f>
        <v>149548.76999999999</v>
      </c>
      <c r="M75" s="7"/>
      <c r="N75" s="6">
        <f>ROUND((J75-L75),5)</f>
        <v>-135952.01</v>
      </c>
      <c r="O75" s="7"/>
      <c r="P75" s="8">
        <f>ROUND(IF(L75=0, IF(J75=0, 0, 1), J75/L75),5)</f>
        <v>9.0920000000000001E-2</v>
      </c>
      <c r="Q75" s="7"/>
      <c r="R75" s="6">
        <f>ROUND(SUM(R68:R74),5)</f>
        <v>15327.27</v>
      </c>
      <c r="S75" s="7"/>
      <c r="T75" s="6">
        <f>ROUND(SUM(T68:T74),5)</f>
        <v>0</v>
      </c>
      <c r="U75" s="7"/>
      <c r="V75" s="6">
        <f>ROUND((R75-T75),5)</f>
        <v>15327.27</v>
      </c>
      <c r="W75" s="7"/>
      <c r="X75" s="8">
        <f>ROUND(IF(T75=0, IF(R75=0, 0, 1), R75/T75),5)</f>
        <v>1</v>
      </c>
      <c r="Y75" s="7"/>
      <c r="Z75" s="6">
        <f>ROUND(SUM(Z68:Z74),5)</f>
        <v>15550.12</v>
      </c>
      <c r="AA75" s="7"/>
      <c r="AB75" s="6">
        <f>ROUND(SUM(AB68:AB74),5)</f>
        <v>0</v>
      </c>
      <c r="AC75" s="7"/>
      <c r="AD75" s="6">
        <f>ROUND((Z75-AB75),5)</f>
        <v>15550.12</v>
      </c>
      <c r="AE75" s="7"/>
      <c r="AF75" s="8">
        <f>ROUND(IF(AB75=0, IF(Z75=0, 0, 1), Z75/AB75),5)</f>
        <v>1</v>
      </c>
      <c r="AG75" s="7"/>
      <c r="AH75" s="6">
        <f>ROUND(SUM(AH68:AH74),5)</f>
        <v>0</v>
      </c>
      <c r="AI75" s="7"/>
      <c r="AJ75" s="6">
        <f>ROUND(SUM(AJ68:AJ74),5)</f>
        <v>0</v>
      </c>
      <c r="AK75" s="7"/>
      <c r="AL75" s="6">
        <f>ROUND((AH75-AJ75),5)</f>
        <v>0</v>
      </c>
      <c r="AM75" s="7"/>
      <c r="AN75" s="8">
        <f>ROUND(IF(AJ75=0, IF(AH75=0, 0, 1), AH75/AJ75),5)</f>
        <v>0</v>
      </c>
      <c r="AO75" s="7"/>
      <c r="AP75" s="6">
        <f>ROUND(SUM(AP68:AP74),5)</f>
        <v>0</v>
      </c>
      <c r="AQ75" s="7"/>
      <c r="AR75" s="6">
        <f>ROUND(SUM(AR68:AR74),5)</f>
        <v>0</v>
      </c>
      <c r="AS75" s="7"/>
      <c r="AT75" s="6">
        <f>ROUND((AP75-AR75),5)</f>
        <v>0</v>
      </c>
      <c r="AU75" s="7"/>
      <c r="AV75" s="8">
        <f>ROUND(IF(AR75=0, IF(AP75=0, 0, 1), AP75/AR75),5)</f>
        <v>0</v>
      </c>
      <c r="AW75" s="7"/>
      <c r="AX75" s="6">
        <f>ROUND(SUM(AX68:AX74),5)</f>
        <v>0</v>
      </c>
      <c r="AY75" s="7"/>
      <c r="AZ75" s="6">
        <f>ROUND(SUM(AZ68:AZ74),5)</f>
        <v>0</v>
      </c>
      <c r="BA75" s="7"/>
      <c r="BB75" s="6">
        <f>ROUND((AX75-AZ75),5)</f>
        <v>0</v>
      </c>
      <c r="BC75" s="7"/>
      <c r="BD75" s="8">
        <f>ROUND(IF(AZ75=0, IF(AX75=0, 0, 1), AX75/AZ75),5)</f>
        <v>0</v>
      </c>
      <c r="BE75" s="7"/>
      <c r="BF75" s="6">
        <f>ROUND(SUM(BF68:BF74),5)</f>
        <v>0</v>
      </c>
      <c r="BG75" s="7"/>
      <c r="BH75" s="6">
        <f>ROUND(SUM(BH68:BH74),5)</f>
        <v>0</v>
      </c>
      <c r="BI75" s="7"/>
      <c r="BJ75" s="6">
        <f>ROUND((BF75-BH75),5)</f>
        <v>0</v>
      </c>
      <c r="BK75" s="7"/>
      <c r="BL75" s="8">
        <f>ROUND(IF(BH75=0, IF(BF75=0, 0, 1), BF75/BH75),5)</f>
        <v>0</v>
      </c>
      <c r="BM75" s="7"/>
      <c r="BN75" s="6">
        <f>ROUND(J75+R75+Z75+AH75+AP75+AX75+BF75,5)</f>
        <v>44474.15</v>
      </c>
      <c r="BO75" s="7"/>
      <c r="BP75" s="6">
        <f>ROUND(L75+T75+AB75+AJ75+AR75+AZ75+BH75,5)</f>
        <v>149548.76999999999</v>
      </c>
      <c r="BQ75" s="7"/>
      <c r="BR75" s="6">
        <f>ROUND((BN75-BP75),5)</f>
        <v>-105074.62</v>
      </c>
      <c r="BS75" s="7"/>
      <c r="BT75" s="8">
        <f>ROUND(IF(BP75=0, IF(BN75=0, 0, 1), BN75/BP75),5)</f>
        <v>0.29738999999999999</v>
      </c>
    </row>
    <row r="76" spans="1:72" x14ac:dyDescent="0.35">
      <c r="A76" s="2"/>
      <c r="B76" s="2"/>
      <c r="C76" s="2"/>
      <c r="D76" s="2"/>
      <c r="E76" s="2"/>
      <c r="F76" s="2"/>
      <c r="G76" s="2"/>
      <c r="H76" s="2" t="s">
        <v>85</v>
      </c>
      <c r="I76" s="2"/>
      <c r="J76" s="6">
        <v>23842.5</v>
      </c>
      <c r="K76" s="7"/>
      <c r="L76" s="6">
        <v>294311.19</v>
      </c>
      <c r="M76" s="7"/>
      <c r="N76" s="6">
        <f>ROUND((J76-L76),5)</f>
        <v>-270468.69</v>
      </c>
      <c r="O76" s="7"/>
      <c r="P76" s="8">
        <f>ROUND(IF(L76=0, IF(J76=0, 0, 1), J76/L76),5)</f>
        <v>8.1009999999999999E-2</v>
      </c>
      <c r="Q76" s="7"/>
      <c r="R76" s="6">
        <v>28200.39</v>
      </c>
      <c r="S76" s="7"/>
      <c r="T76" s="6">
        <v>0</v>
      </c>
      <c r="U76" s="7"/>
      <c r="V76" s="6">
        <f>ROUND((R76-T76),5)</f>
        <v>28200.39</v>
      </c>
      <c r="W76" s="7"/>
      <c r="X76" s="8">
        <f>ROUND(IF(T76=0, IF(R76=0, 0, 1), R76/T76),5)</f>
        <v>1</v>
      </c>
      <c r="Y76" s="7"/>
      <c r="Z76" s="6">
        <v>26195.35</v>
      </c>
      <c r="AA76" s="7"/>
      <c r="AB76" s="6">
        <v>0</v>
      </c>
      <c r="AC76" s="7"/>
      <c r="AD76" s="6">
        <f>ROUND((Z76-AB76),5)</f>
        <v>26195.35</v>
      </c>
      <c r="AE76" s="7"/>
      <c r="AF76" s="8">
        <f>ROUND(IF(AB76=0, IF(Z76=0, 0, 1), Z76/AB76),5)</f>
        <v>1</v>
      </c>
      <c r="AG76" s="7"/>
      <c r="AH76" s="6">
        <v>31070.6</v>
      </c>
      <c r="AI76" s="7"/>
      <c r="AJ76" s="6">
        <v>0</v>
      </c>
      <c r="AK76" s="7"/>
      <c r="AL76" s="6">
        <f>ROUND((AH76-AJ76),5)</f>
        <v>31070.6</v>
      </c>
      <c r="AM76" s="7"/>
      <c r="AN76" s="8">
        <f>ROUND(IF(AJ76=0, IF(AH76=0, 0, 1), AH76/AJ76),5)</f>
        <v>1</v>
      </c>
      <c r="AO76" s="7"/>
      <c r="AP76" s="6">
        <v>26957.22</v>
      </c>
      <c r="AQ76" s="7"/>
      <c r="AR76" s="6">
        <v>0</v>
      </c>
      <c r="AS76" s="7"/>
      <c r="AT76" s="6">
        <f>ROUND((AP76-AR76),5)</f>
        <v>26957.22</v>
      </c>
      <c r="AU76" s="7"/>
      <c r="AV76" s="8">
        <f>ROUND(IF(AR76=0, IF(AP76=0, 0, 1), AP76/AR76),5)</f>
        <v>1</v>
      </c>
      <c r="AW76" s="7"/>
      <c r="AX76" s="6">
        <v>31333.89</v>
      </c>
      <c r="AY76" s="7"/>
      <c r="AZ76" s="6">
        <v>0</v>
      </c>
      <c r="BA76" s="7"/>
      <c r="BB76" s="6">
        <f>ROUND((AX76-AZ76),5)</f>
        <v>31333.89</v>
      </c>
      <c r="BC76" s="7"/>
      <c r="BD76" s="8">
        <f>ROUND(IF(AZ76=0, IF(AX76=0, 0, 1), AX76/AZ76),5)</f>
        <v>1</v>
      </c>
      <c r="BE76" s="7"/>
      <c r="BF76" s="6">
        <v>20491.84</v>
      </c>
      <c r="BG76" s="7"/>
      <c r="BH76" s="6">
        <v>0</v>
      </c>
      <c r="BI76" s="7"/>
      <c r="BJ76" s="6">
        <f>ROUND((BF76-BH76),5)</f>
        <v>20491.84</v>
      </c>
      <c r="BK76" s="7"/>
      <c r="BL76" s="8">
        <f>ROUND(IF(BH76=0, IF(BF76=0, 0, 1), BF76/BH76),5)</f>
        <v>1</v>
      </c>
      <c r="BM76" s="7"/>
      <c r="BN76" s="6">
        <f>ROUND(J76+R76+Z76+AH76+AP76+AX76+BF76,5)</f>
        <v>188091.79</v>
      </c>
      <c r="BO76" s="7"/>
      <c r="BP76" s="6">
        <f>ROUND(L76+T76+AB76+AJ76+AR76+AZ76+BH76,5)</f>
        <v>294311.19</v>
      </c>
      <c r="BQ76" s="7"/>
      <c r="BR76" s="6">
        <f>ROUND((BN76-BP76),5)</f>
        <v>-106219.4</v>
      </c>
      <c r="BS76" s="7"/>
      <c r="BT76" s="8">
        <f>ROUND(IF(BP76=0, IF(BN76=0, 0, 1), BN76/BP76),5)</f>
        <v>0.63909000000000005</v>
      </c>
    </row>
    <row r="77" spans="1:72" x14ac:dyDescent="0.35">
      <c r="A77" s="2"/>
      <c r="B77" s="2"/>
      <c r="C77" s="2"/>
      <c r="D77" s="2"/>
      <c r="E77" s="2"/>
      <c r="F77" s="2"/>
      <c r="G77" s="2"/>
      <c r="H77" s="2" t="s">
        <v>86</v>
      </c>
      <c r="I77" s="2"/>
      <c r="J77" s="6">
        <v>2088</v>
      </c>
      <c r="K77" s="7"/>
      <c r="L77" s="6">
        <v>41000</v>
      </c>
      <c r="M77" s="7"/>
      <c r="N77" s="6">
        <f>ROUND((J77-L77),5)</f>
        <v>-38912</v>
      </c>
      <c r="O77" s="7"/>
      <c r="P77" s="8">
        <f>ROUND(IF(L77=0, IF(J77=0, 0, 1), J77/L77),5)</f>
        <v>5.0930000000000003E-2</v>
      </c>
      <c r="Q77" s="7"/>
      <c r="R77" s="6">
        <v>2815.2</v>
      </c>
      <c r="S77" s="7"/>
      <c r="T77" s="6">
        <v>0</v>
      </c>
      <c r="U77" s="7"/>
      <c r="V77" s="6">
        <f>ROUND((R77-T77),5)</f>
        <v>2815.2</v>
      </c>
      <c r="W77" s="7"/>
      <c r="X77" s="8">
        <f>ROUND(IF(T77=0, IF(R77=0, 0, 1), R77/T77),5)</f>
        <v>1</v>
      </c>
      <c r="Y77" s="7"/>
      <c r="Z77" s="6">
        <v>3574.08</v>
      </c>
      <c r="AA77" s="7"/>
      <c r="AB77" s="6">
        <v>0</v>
      </c>
      <c r="AC77" s="7"/>
      <c r="AD77" s="6">
        <f>ROUND((Z77-AB77),5)</f>
        <v>3574.08</v>
      </c>
      <c r="AE77" s="7"/>
      <c r="AF77" s="8">
        <f>ROUND(IF(AB77=0, IF(Z77=0, 0, 1), Z77/AB77),5)</f>
        <v>1</v>
      </c>
      <c r="AG77" s="7"/>
      <c r="AH77" s="6">
        <v>2962.08</v>
      </c>
      <c r="AI77" s="7"/>
      <c r="AJ77" s="6">
        <v>0</v>
      </c>
      <c r="AK77" s="7"/>
      <c r="AL77" s="6">
        <f>ROUND((AH77-AJ77),5)</f>
        <v>2962.08</v>
      </c>
      <c r="AM77" s="7"/>
      <c r="AN77" s="8">
        <f>ROUND(IF(AJ77=0, IF(AH77=0, 0, 1), AH77/AJ77),5)</f>
        <v>1</v>
      </c>
      <c r="AO77" s="7"/>
      <c r="AP77" s="6">
        <v>3720</v>
      </c>
      <c r="AQ77" s="7"/>
      <c r="AR77" s="6">
        <v>0</v>
      </c>
      <c r="AS77" s="7"/>
      <c r="AT77" s="6">
        <f>ROUND((AP77-AR77),5)</f>
        <v>3720</v>
      </c>
      <c r="AU77" s="7"/>
      <c r="AV77" s="8">
        <f>ROUND(IF(AR77=0, IF(AP77=0, 0, 1), AP77/AR77),5)</f>
        <v>1</v>
      </c>
      <c r="AW77" s="7"/>
      <c r="AX77" s="6">
        <v>3960</v>
      </c>
      <c r="AY77" s="7"/>
      <c r="AZ77" s="6">
        <v>0</v>
      </c>
      <c r="BA77" s="7"/>
      <c r="BB77" s="6">
        <f>ROUND((AX77-AZ77),5)</f>
        <v>3960</v>
      </c>
      <c r="BC77" s="7"/>
      <c r="BD77" s="8">
        <f>ROUND(IF(AZ77=0, IF(AX77=0, 0, 1), AX77/AZ77),5)</f>
        <v>1</v>
      </c>
      <c r="BE77" s="7"/>
      <c r="BF77" s="6">
        <v>3390</v>
      </c>
      <c r="BG77" s="7"/>
      <c r="BH77" s="6">
        <v>0</v>
      </c>
      <c r="BI77" s="7"/>
      <c r="BJ77" s="6">
        <f>ROUND((BF77-BH77),5)</f>
        <v>3390</v>
      </c>
      <c r="BK77" s="7"/>
      <c r="BL77" s="8">
        <f>ROUND(IF(BH77=0, IF(BF77=0, 0, 1), BF77/BH77),5)</f>
        <v>1</v>
      </c>
      <c r="BM77" s="7"/>
      <c r="BN77" s="6">
        <f>ROUND(J77+R77+Z77+AH77+AP77+AX77+BF77,5)</f>
        <v>22509.360000000001</v>
      </c>
      <c r="BO77" s="7"/>
      <c r="BP77" s="6">
        <f>ROUND(L77+T77+AB77+AJ77+AR77+AZ77+BH77,5)</f>
        <v>41000</v>
      </c>
      <c r="BQ77" s="7"/>
      <c r="BR77" s="6">
        <f>ROUND((BN77-BP77),5)</f>
        <v>-18490.64</v>
      </c>
      <c r="BS77" s="7"/>
      <c r="BT77" s="8">
        <f>ROUND(IF(BP77=0, IF(BN77=0, 0, 1), BN77/BP77),5)</f>
        <v>0.54901</v>
      </c>
    </row>
    <row r="78" spans="1:72" x14ac:dyDescent="0.35">
      <c r="A78" s="2"/>
      <c r="B78" s="2"/>
      <c r="C78" s="2"/>
      <c r="D78" s="2"/>
      <c r="E78" s="2"/>
      <c r="F78" s="2"/>
      <c r="G78" s="2"/>
      <c r="H78" s="2" t="s">
        <v>87</v>
      </c>
      <c r="I78" s="2"/>
      <c r="J78" s="6">
        <v>0</v>
      </c>
      <c r="K78" s="7"/>
      <c r="L78" s="6">
        <v>40000</v>
      </c>
      <c r="M78" s="7"/>
      <c r="N78" s="6">
        <f>ROUND((J78-L78),5)</f>
        <v>-40000</v>
      </c>
      <c r="O78" s="7"/>
      <c r="P78" s="8">
        <f>ROUND(IF(L78=0, IF(J78=0, 0, 1), J78/L78),5)</f>
        <v>0</v>
      </c>
      <c r="Q78" s="7"/>
      <c r="R78" s="6">
        <v>0</v>
      </c>
      <c r="S78" s="7"/>
      <c r="T78" s="6">
        <v>0</v>
      </c>
      <c r="U78" s="7"/>
      <c r="V78" s="6">
        <f>ROUND((R78-T78),5)</f>
        <v>0</v>
      </c>
      <c r="W78" s="7"/>
      <c r="X78" s="8">
        <f>ROUND(IF(T78=0, IF(R78=0, 0, 1), R78/T78),5)</f>
        <v>0</v>
      </c>
      <c r="Y78" s="7"/>
      <c r="Z78" s="6">
        <v>0</v>
      </c>
      <c r="AA78" s="7"/>
      <c r="AB78" s="6">
        <v>0</v>
      </c>
      <c r="AC78" s="7"/>
      <c r="AD78" s="6">
        <f>ROUND((Z78-AB78),5)</f>
        <v>0</v>
      </c>
      <c r="AE78" s="7"/>
      <c r="AF78" s="8">
        <f>ROUND(IF(AB78=0, IF(Z78=0, 0, 1), Z78/AB78),5)</f>
        <v>0</v>
      </c>
      <c r="AG78" s="7"/>
      <c r="AH78" s="6">
        <v>0</v>
      </c>
      <c r="AI78" s="7"/>
      <c r="AJ78" s="6">
        <v>0</v>
      </c>
      <c r="AK78" s="7"/>
      <c r="AL78" s="6">
        <f>ROUND((AH78-AJ78),5)</f>
        <v>0</v>
      </c>
      <c r="AM78" s="7"/>
      <c r="AN78" s="8">
        <f>ROUND(IF(AJ78=0, IF(AH78=0, 0, 1), AH78/AJ78),5)</f>
        <v>0</v>
      </c>
      <c r="AO78" s="7"/>
      <c r="AP78" s="6">
        <v>0</v>
      </c>
      <c r="AQ78" s="7"/>
      <c r="AR78" s="6">
        <v>0</v>
      </c>
      <c r="AS78" s="7"/>
      <c r="AT78" s="6">
        <f>ROUND((AP78-AR78),5)</f>
        <v>0</v>
      </c>
      <c r="AU78" s="7"/>
      <c r="AV78" s="8">
        <f>ROUND(IF(AR78=0, IF(AP78=0, 0, 1), AP78/AR78),5)</f>
        <v>0</v>
      </c>
      <c r="AW78" s="7"/>
      <c r="AX78" s="6">
        <v>0</v>
      </c>
      <c r="AY78" s="7"/>
      <c r="AZ78" s="6">
        <v>0</v>
      </c>
      <c r="BA78" s="7"/>
      <c r="BB78" s="6">
        <f>ROUND((AX78-AZ78),5)</f>
        <v>0</v>
      </c>
      <c r="BC78" s="7"/>
      <c r="BD78" s="8">
        <f>ROUND(IF(AZ78=0, IF(AX78=0, 0, 1), AX78/AZ78),5)</f>
        <v>0</v>
      </c>
      <c r="BE78" s="7"/>
      <c r="BF78" s="6">
        <v>0</v>
      </c>
      <c r="BG78" s="7"/>
      <c r="BH78" s="6">
        <v>0</v>
      </c>
      <c r="BI78" s="7"/>
      <c r="BJ78" s="6">
        <f>ROUND((BF78-BH78),5)</f>
        <v>0</v>
      </c>
      <c r="BK78" s="7"/>
      <c r="BL78" s="8">
        <f>ROUND(IF(BH78=0, IF(BF78=0, 0, 1), BF78/BH78),5)</f>
        <v>0</v>
      </c>
      <c r="BM78" s="7"/>
      <c r="BN78" s="6">
        <f>ROUND(J78+R78+Z78+AH78+AP78+AX78+BF78,5)</f>
        <v>0</v>
      </c>
      <c r="BO78" s="7"/>
      <c r="BP78" s="6">
        <f>ROUND(L78+T78+AB78+AJ78+AR78+AZ78+BH78,5)</f>
        <v>40000</v>
      </c>
      <c r="BQ78" s="7"/>
      <c r="BR78" s="6">
        <f>ROUND((BN78-BP78),5)</f>
        <v>-40000</v>
      </c>
      <c r="BS78" s="7"/>
      <c r="BT78" s="8">
        <f>ROUND(IF(BP78=0, IF(BN78=0, 0, 1), BN78/BP78),5)</f>
        <v>0</v>
      </c>
    </row>
    <row r="79" spans="1:72" x14ac:dyDescent="0.35">
      <c r="A79" s="2"/>
      <c r="B79" s="2"/>
      <c r="C79" s="2"/>
      <c r="D79" s="2"/>
      <c r="E79" s="2"/>
      <c r="F79" s="2"/>
      <c r="G79" s="2"/>
      <c r="H79" s="2" t="s">
        <v>88</v>
      </c>
      <c r="I79" s="2"/>
      <c r="J79" s="6">
        <v>0</v>
      </c>
      <c r="K79" s="7"/>
      <c r="L79" s="6">
        <v>24000</v>
      </c>
      <c r="M79" s="7"/>
      <c r="N79" s="6">
        <f>ROUND((J79-L79),5)</f>
        <v>-24000</v>
      </c>
      <c r="O79" s="7"/>
      <c r="P79" s="8">
        <f>ROUND(IF(L79=0, IF(J79=0, 0, 1), J79/L79),5)</f>
        <v>0</v>
      </c>
      <c r="Q79" s="7"/>
      <c r="R79" s="6">
        <v>1771.25</v>
      </c>
      <c r="S79" s="7"/>
      <c r="T79" s="6">
        <v>0</v>
      </c>
      <c r="U79" s="7"/>
      <c r="V79" s="6">
        <f>ROUND((R79-T79),5)</f>
        <v>1771.25</v>
      </c>
      <c r="W79" s="7"/>
      <c r="X79" s="8">
        <f>ROUND(IF(T79=0, IF(R79=0, 0, 1), R79/T79),5)</f>
        <v>1</v>
      </c>
      <c r="Y79" s="7"/>
      <c r="Z79" s="6">
        <v>0</v>
      </c>
      <c r="AA79" s="7"/>
      <c r="AB79" s="6">
        <v>0</v>
      </c>
      <c r="AC79" s="7"/>
      <c r="AD79" s="6">
        <f>ROUND((Z79-AB79),5)</f>
        <v>0</v>
      </c>
      <c r="AE79" s="7"/>
      <c r="AF79" s="8">
        <f>ROUND(IF(AB79=0, IF(Z79=0, 0, 1), Z79/AB79),5)</f>
        <v>0</v>
      </c>
      <c r="AG79" s="7"/>
      <c r="AH79" s="6">
        <v>1450</v>
      </c>
      <c r="AI79" s="7"/>
      <c r="AJ79" s="6">
        <v>0</v>
      </c>
      <c r="AK79" s="7"/>
      <c r="AL79" s="6">
        <f>ROUND((AH79-AJ79),5)</f>
        <v>1450</v>
      </c>
      <c r="AM79" s="7"/>
      <c r="AN79" s="8">
        <f>ROUND(IF(AJ79=0, IF(AH79=0, 0, 1), AH79/AJ79),5)</f>
        <v>1</v>
      </c>
      <c r="AO79" s="7"/>
      <c r="AP79" s="6">
        <v>0</v>
      </c>
      <c r="AQ79" s="7"/>
      <c r="AR79" s="6">
        <v>0</v>
      </c>
      <c r="AS79" s="7"/>
      <c r="AT79" s="6">
        <f>ROUND((AP79-AR79),5)</f>
        <v>0</v>
      </c>
      <c r="AU79" s="7"/>
      <c r="AV79" s="8">
        <f>ROUND(IF(AR79=0, IF(AP79=0, 0, 1), AP79/AR79),5)</f>
        <v>0</v>
      </c>
      <c r="AW79" s="7"/>
      <c r="AX79" s="6">
        <v>0</v>
      </c>
      <c r="AY79" s="7"/>
      <c r="AZ79" s="6">
        <v>0</v>
      </c>
      <c r="BA79" s="7"/>
      <c r="BB79" s="6">
        <f>ROUND((AX79-AZ79),5)</f>
        <v>0</v>
      </c>
      <c r="BC79" s="7"/>
      <c r="BD79" s="8">
        <f>ROUND(IF(AZ79=0, IF(AX79=0, 0, 1), AX79/AZ79),5)</f>
        <v>0</v>
      </c>
      <c r="BE79" s="7"/>
      <c r="BF79" s="6">
        <v>0</v>
      </c>
      <c r="BG79" s="7"/>
      <c r="BH79" s="6">
        <v>0</v>
      </c>
      <c r="BI79" s="7"/>
      <c r="BJ79" s="6">
        <f>ROUND((BF79-BH79),5)</f>
        <v>0</v>
      </c>
      <c r="BK79" s="7"/>
      <c r="BL79" s="8">
        <f>ROUND(IF(BH79=0, IF(BF79=0, 0, 1), BF79/BH79),5)</f>
        <v>0</v>
      </c>
      <c r="BM79" s="7"/>
      <c r="BN79" s="6">
        <f>ROUND(J79+R79+Z79+AH79+AP79+AX79+BF79,5)</f>
        <v>3221.25</v>
      </c>
      <c r="BO79" s="7"/>
      <c r="BP79" s="6">
        <f>ROUND(L79+T79+AB79+AJ79+AR79+AZ79+BH79,5)</f>
        <v>24000</v>
      </c>
      <c r="BQ79" s="7"/>
      <c r="BR79" s="6">
        <f>ROUND((BN79-BP79),5)</f>
        <v>-20778.75</v>
      </c>
      <c r="BS79" s="7"/>
      <c r="BT79" s="8">
        <f>ROUND(IF(BP79=0, IF(BN79=0, 0, 1), BN79/BP79),5)</f>
        <v>0.13422000000000001</v>
      </c>
    </row>
    <row r="80" spans="1:72" x14ac:dyDescent="0.35">
      <c r="A80" s="2"/>
      <c r="B80" s="2"/>
      <c r="C80" s="2"/>
      <c r="D80" s="2"/>
      <c r="E80" s="2"/>
      <c r="F80" s="2"/>
      <c r="G80" s="2"/>
      <c r="H80" s="2" t="s">
        <v>89</v>
      </c>
      <c r="I80" s="2"/>
      <c r="J80" s="6">
        <v>5743.47</v>
      </c>
      <c r="K80" s="7"/>
      <c r="L80" s="6">
        <v>58250</v>
      </c>
      <c r="M80" s="7"/>
      <c r="N80" s="6">
        <f>ROUND((J80-L80),5)</f>
        <v>-52506.53</v>
      </c>
      <c r="O80" s="7"/>
      <c r="P80" s="8">
        <f>ROUND(IF(L80=0, IF(J80=0, 0, 1), J80/L80),5)</f>
        <v>9.8599999999999993E-2</v>
      </c>
      <c r="Q80" s="7"/>
      <c r="R80" s="6">
        <v>5795.56</v>
      </c>
      <c r="S80" s="7"/>
      <c r="T80" s="6">
        <v>0</v>
      </c>
      <c r="U80" s="7"/>
      <c r="V80" s="6">
        <f>ROUND((R80-T80),5)</f>
        <v>5795.56</v>
      </c>
      <c r="W80" s="7"/>
      <c r="X80" s="8">
        <f>ROUND(IF(T80=0, IF(R80=0, 0, 1), R80/T80),5)</f>
        <v>1</v>
      </c>
      <c r="Y80" s="7"/>
      <c r="Z80" s="6">
        <v>7175.05</v>
      </c>
      <c r="AA80" s="7"/>
      <c r="AB80" s="6">
        <v>0</v>
      </c>
      <c r="AC80" s="7"/>
      <c r="AD80" s="6">
        <f>ROUND((Z80-AB80),5)</f>
        <v>7175.05</v>
      </c>
      <c r="AE80" s="7"/>
      <c r="AF80" s="8">
        <f>ROUND(IF(AB80=0, IF(Z80=0, 0, 1), Z80/AB80),5)</f>
        <v>1</v>
      </c>
      <c r="AG80" s="7"/>
      <c r="AH80" s="6">
        <v>4999.9399999999996</v>
      </c>
      <c r="AI80" s="7"/>
      <c r="AJ80" s="6">
        <v>0</v>
      </c>
      <c r="AK80" s="7"/>
      <c r="AL80" s="6">
        <f>ROUND((AH80-AJ80),5)</f>
        <v>4999.9399999999996</v>
      </c>
      <c r="AM80" s="7"/>
      <c r="AN80" s="8">
        <f>ROUND(IF(AJ80=0, IF(AH80=0, 0, 1), AH80/AJ80),5)</f>
        <v>1</v>
      </c>
      <c r="AO80" s="7"/>
      <c r="AP80" s="6">
        <v>7005.7</v>
      </c>
      <c r="AQ80" s="7"/>
      <c r="AR80" s="6">
        <v>0</v>
      </c>
      <c r="AS80" s="7"/>
      <c r="AT80" s="6">
        <f>ROUND((AP80-AR80),5)</f>
        <v>7005.7</v>
      </c>
      <c r="AU80" s="7"/>
      <c r="AV80" s="8">
        <f>ROUND(IF(AR80=0, IF(AP80=0, 0, 1), AP80/AR80),5)</f>
        <v>1</v>
      </c>
      <c r="AW80" s="7"/>
      <c r="AX80" s="6">
        <v>5636.91</v>
      </c>
      <c r="AY80" s="7"/>
      <c r="AZ80" s="6">
        <v>0</v>
      </c>
      <c r="BA80" s="7"/>
      <c r="BB80" s="6">
        <f>ROUND((AX80-AZ80),5)</f>
        <v>5636.91</v>
      </c>
      <c r="BC80" s="7"/>
      <c r="BD80" s="8">
        <f>ROUND(IF(AZ80=0, IF(AX80=0, 0, 1), AX80/AZ80),5)</f>
        <v>1</v>
      </c>
      <c r="BE80" s="7"/>
      <c r="BF80" s="6">
        <v>6075.04</v>
      </c>
      <c r="BG80" s="7"/>
      <c r="BH80" s="6">
        <v>0</v>
      </c>
      <c r="BI80" s="7"/>
      <c r="BJ80" s="6">
        <f>ROUND((BF80-BH80),5)</f>
        <v>6075.04</v>
      </c>
      <c r="BK80" s="7"/>
      <c r="BL80" s="8">
        <f>ROUND(IF(BH80=0, IF(BF80=0, 0, 1), BF80/BH80),5)</f>
        <v>1</v>
      </c>
      <c r="BM80" s="7"/>
      <c r="BN80" s="6">
        <f>ROUND(J80+R80+Z80+AH80+AP80+AX80+BF80,5)</f>
        <v>42431.67</v>
      </c>
      <c r="BO80" s="7"/>
      <c r="BP80" s="6">
        <f>ROUND(L80+T80+AB80+AJ80+AR80+AZ80+BH80,5)</f>
        <v>58250</v>
      </c>
      <c r="BQ80" s="7"/>
      <c r="BR80" s="6">
        <f>ROUND((BN80-BP80),5)</f>
        <v>-15818.33</v>
      </c>
      <c r="BS80" s="7"/>
      <c r="BT80" s="8">
        <f>ROUND(IF(BP80=0, IF(BN80=0, 0, 1), BN80/BP80),5)</f>
        <v>0.72843999999999998</v>
      </c>
    </row>
    <row r="81" spans="1:72" ht="15" thickBot="1" x14ac:dyDescent="0.4">
      <c r="A81" s="2"/>
      <c r="B81" s="2"/>
      <c r="C81" s="2"/>
      <c r="D81" s="2"/>
      <c r="E81" s="2"/>
      <c r="F81" s="2"/>
      <c r="G81" s="2"/>
      <c r="H81" s="2" t="s">
        <v>90</v>
      </c>
      <c r="I81" s="2"/>
      <c r="J81" s="15">
        <v>906.2</v>
      </c>
      <c r="K81" s="7"/>
      <c r="L81" s="15"/>
      <c r="M81" s="7"/>
      <c r="N81" s="15"/>
      <c r="O81" s="7"/>
      <c r="P81" s="16"/>
      <c r="Q81" s="7"/>
      <c r="R81" s="15">
        <v>0</v>
      </c>
      <c r="S81" s="7"/>
      <c r="T81" s="15"/>
      <c r="U81" s="7"/>
      <c r="V81" s="15"/>
      <c r="W81" s="7"/>
      <c r="X81" s="16"/>
      <c r="Y81" s="7"/>
      <c r="Z81" s="15">
        <v>0</v>
      </c>
      <c r="AA81" s="7"/>
      <c r="AB81" s="15"/>
      <c r="AC81" s="7"/>
      <c r="AD81" s="15"/>
      <c r="AE81" s="7"/>
      <c r="AF81" s="16"/>
      <c r="AG81" s="7"/>
      <c r="AH81" s="15">
        <v>0</v>
      </c>
      <c r="AI81" s="7"/>
      <c r="AJ81" s="15"/>
      <c r="AK81" s="7"/>
      <c r="AL81" s="15"/>
      <c r="AM81" s="7"/>
      <c r="AN81" s="16"/>
      <c r="AO81" s="7"/>
      <c r="AP81" s="15">
        <v>0</v>
      </c>
      <c r="AQ81" s="7"/>
      <c r="AR81" s="15"/>
      <c r="AS81" s="7"/>
      <c r="AT81" s="15"/>
      <c r="AU81" s="7"/>
      <c r="AV81" s="16"/>
      <c r="AW81" s="7"/>
      <c r="AX81" s="15">
        <v>0</v>
      </c>
      <c r="AY81" s="7"/>
      <c r="AZ81" s="15"/>
      <c r="BA81" s="7"/>
      <c r="BB81" s="15"/>
      <c r="BC81" s="7"/>
      <c r="BD81" s="16"/>
      <c r="BE81" s="7"/>
      <c r="BF81" s="15">
        <v>0</v>
      </c>
      <c r="BG81" s="7"/>
      <c r="BH81" s="15"/>
      <c r="BI81" s="7"/>
      <c r="BJ81" s="15"/>
      <c r="BK81" s="7"/>
      <c r="BL81" s="16"/>
      <c r="BM81" s="7"/>
      <c r="BN81" s="15">
        <f>ROUND(J81+R81+Z81+AH81+AP81+AX81+BF81,5)</f>
        <v>906.2</v>
      </c>
      <c r="BO81" s="7"/>
      <c r="BP81" s="15"/>
      <c r="BQ81" s="7"/>
      <c r="BR81" s="15"/>
      <c r="BS81" s="7"/>
      <c r="BT81" s="16"/>
    </row>
    <row r="82" spans="1:72" x14ac:dyDescent="0.35">
      <c r="A82" s="2"/>
      <c r="B82" s="2"/>
      <c r="C82" s="2"/>
      <c r="D82" s="2"/>
      <c r="E82" s="2"/>
      <c r="F82" s="2"/>
      <c r="G82" s="2" t="s">
        <v>91</v>
      </c>
      <c r="H82" s="2"/>
      <c r="I82" s="2"/>
      <c r="J82" s="6">
        <f>ROUND(SUM(J66:J67)+SUM(J75:J81),5)</f>
        <v>47253.93</v>
      </c>
      <c r="K82" s="7"/>
      <c r="L82" s="6">
        <f>ROUND(SUM(L66:L67)+SUM(L75:L81),5)</f>
        <v>607109.96</v>
      </c>
      <c r="M82" s="7"/>
      <c r="N82" s="6">
        <f>ROUND((J82-L82),5)</f>
        <v>-559856.03</v>
      </c>
      <c r="O82" s="7"/>
      <c r="P82" s="8">
        <f>ROUND(IF(L82=0, IF(J82=0, 0, 1), J82/L82),5)</f>
        <v>7.7829999999999996E-2</v>
      </c>
      <c r="Q82" s="7"/>
      <c r="R82" s="6">
        <f>ROUND(SUM(R66:R67)+SUM(R75:R81),5)</f>
        <v>56567.67</v>
      </c>
      <c r="S82" s="7"/>
      <c r="T82" s="6">
        <f>ROUND(SUM(T66:T67)+SUM(T75:T81),5)</f>
        <v>0</v>
      </c>
      <c r="U82" s="7"/>
      <c r="V82" s="6">
        <f>ROUND((R82-T82),5)</f>
        <v>56567.67</v>
      </c>
      <c r="W82" s="7"/>
      <c r="X82" s="8">
        <f>ROUND(IF(T82=0, IF(R82=0, 0, 1), R82/T82),5)</f>
        <v>1</v>
      </c>
      <c r="Y82" s="7"/>
      <c r="Z82" s="6">
        <f>ROUND(SUM(Z66:Z67)+SUM(Z75:Z81),5)</f>
        <v>55728.6</v>
      </c>
      <c r="AA82" s="7"/>
      <c r="AB82" s="6">
        <f>ROUND(SUM(AB66:AB67)+SUM(AB75:AB81),5)</f>
        <v>0</v>
      </c>
      <c r="AC82" s="7"/>
      <c r="AD82" s="6">
        <f>ROUND((Z82-AB82),5)</f>
        <v>55728.6</v>
      </c>
      <c r="AE82" s="7"/>
      <c r="AF82" s="8">
        <f>ROUND(IF(AB82=0, IF(Z82=0, 0, 1), Z82/AB82),5)</f>
        <v>1</v>
      </c>
      <c r="AG82" s="7"/>
      <c r="AH82" s="6">
        <f>ROUND(SUM(AH66:AH67)+SUM(AH75:AH81),5)</f>
        <v>43726.62</v>
      </c>
      <c r="AI82" s="7"/>
      <c r="AJ82" s="6">
        <f>ROUND(SUM(AJ66:AJ67)+SUM(AJ75:AJ81),5)</f>
        <v>0</v>
      </c>
      <c r="AK82" s="7"/>
      <c r="AL82" s="6">
        <f>ROUND((AH82-AJ82),5)</f>
        <v>43726.62</v>
      </c>
      <c r="AM82" s="7"/>
      <c r="AN82" s="8">
        <f>ROUND(IF(AJ82=0, IF(AH82=0, 0, 1), AH82/AJ82),5)</f>
        <v>1</v>
      </c>
      <c r="AO82" s="7"/>
      <c r="AP82" s="6">
        <f>ROUND(SUM(AP66:AP67)+SUM(AP75:AP81),5)</f>
        <v>39591.15</v>
      </c>
      <c r="AQ82" s="7"/>
      <c r="AR82" s="6">
        <f>ROUND(SUM(AR66:AR67)+SUM(AR75:AR81),5)</f>
        <v>0</v>
      </c>
      <c r="AS82" s="7"/>
      <c r="AT82" s="6">
        <f>ROUND((AP82-AR82),5)</f>
        <v>39591.15</v>
      </c>
      <c r="AU82" s="7"/>
      <c r="AV82" s="8">
        <f>ROUND(IF(AR82=0, IF(AP82=0, 0, 1), AP82/AR82),5)</f>
        <v>1</v>
      </c>
      <c r="AW82" s="7"/>
      <c r="AX82" s="6">
        <f>ROUND(SUM(AX66:AX67)+SUM(AX75:AX81),5)</f>
        <v>51784.08</v>
      </c>
      <c r="AY82" s="7"/>
      <c r="AZ82" s="6">
        <f>ROUND(SUM(AZ66:AZ67)+SUM(AZ75:AZ81),5)</f>
        <v>0</v>
      </c>
      <c r="BA82" s="7"/>
      <c r="BB82" s="6">
        <f>ROUND((AX82-AZ82),5)</f>
        <v>51784.08</v>
      </c>
      <c r="BC82" s="7"/>
      <c r="BD82" s="8">
        <f>ROUND(IF(AZ82=0, IF(AX82=0, 0, 1), AX82/AZ82),5)</f>
        <v>1</v>
      </c>
      <c r="BE82" s="7"/>
      <c r="BF82" s="6">
        <f>ROUND(SUM(BF66:BF67)+SUM(BF75:BF81),5)</f>
        <v>40580.839999999997</v>
      </c>
      <c r="BG82" s="7"/>
      <c r="BH82" s="6">
        <f>ROUND(SUM(BH66:BH67)+SUM(BH75:BH81),5)</f>
        <v>0</v>
      </c>
      <c r="BI82" s="7"/>
      <c r="BJ82" s="6">
        <f>ROUND((BF82-BH82),5)</f>
        <v>40580.839999999997</v>
      </c>
      <c r="BK82" s="7"/>
      <c r="BL82" s="8">
        <f>ROUND(IF(BH82=0, IF(BF82=0, 0, 1), BF82/BH82),5)</f>
        <v>1</v>
      </c>
      <c r="BM82" s="7"/>
      <c r="BN82" s="6">
        <f>ROUND(J82+R82+Z82+AH82+AP82+AX82+BF82,5)</f>
        <v>335232.89</v>
      </c>
      <c r="BO82" s="7"/>
      <c r="BP82" s="6">
        <f>ROUND(L82+T82+AB82+AJ82+AR82+AZ82+BH82,5)</f>
        <v>607109.96</v>
      </c>
      <c r="BQ82" s="7"/>
      <c r="BR82" s="6">
        <f>ROUND((BN82-BP82),5)</f>
        <v>-271877.07</v>
      </c>
      <c r="BS82" s="7"/>
      <c r="BT82" s="8">
        <f>ROUND(IF(BP82=0, IF(BN82=0, 0, 1), BN82/BP82),5)</f>
        <v>0.55218</v>
      </c>
    </row>
    <row r="83" spans="1:72" x14ac:dyDescent="0.35">
      <c r="A83" s="2"/>
      <c r="B83" s="2"/>
      <c r="C83" s="2"/>
      <c r="D83" s="2"/>
      <c r="E83" s="2"/>
      <c r="F83" s="2"/>
      <c r="G83" s="2" t="s">
        <v>92</v>
      </c>
      <c r="H83" s="2"/>
      <c r="I83" s="2"/>
      <c r="J83" s="6">
        <v>0</v>
      </c>
      <c r="K83" s="7"/>
      <c r="L83" s="6"/>
      <c r="M83" s="7"/>
      <c r="N83" s="6"/>
      <c r="O83" s="7"/>
      <c r="P83" s="8"/>
      <c r="Q83" s="7"/>
      <c r="R83" s="6">
        <v>0</v>
      </c>
      <c r="S83" s="7"/>
      <c r="T83" s="6"/>
      <c r="U83" s="7"/>
      <c r="V83" s="6"/>
      <c r="W83" s="7"/>
      <c r="X83" s="8"/>
      <c r="Y83" s="7"/>
      <c r="Z83" s="6">
        <v>0</v>
      </c>
      <c r="AA83" s="7"/>
      <c r="AB83" s="6"/>
      <c r="AC83" s="7"/>
      <c r="AD83" s="6"/>
      <c r="AE83" s="7"/>
      <c r="AF83" s="8"/>
      <c r="AG83" s="7"/>
      <c r="AH83" s="6">
        <v>0</v>
      </c>
      <c r="AI83" s="7"/>
      <c r="AJ83" s="6"/>
      <c r="AK83" s="7"/>
      <c r="AL83" s="6"/>
      <c r="AM83" s="7"/>
      <c r="AN83" s="8"/>
      <c r="AO83" s="7"/>
      <c r="AP83" s="6">
        <v>0</v>
      </c>
      <c r="AQ83" s="7"/>
      <c r="AR83" s="6"/>
      <c r="AS83" s="7"/>
      <c r="AT83" s="6"/>
      <c r="AU83" s="7"/>
      <c r="AV83" s="8"/>
      <c r="AW83" s="7"/>
      <c r="AX83" s="6">
        <v>3010.89</v>
      </c>
      <c r="AY83" s="7"/>
      <c r="AZ83" s="6"/>
      <c r="BA83" s="7"/>
      <c r="BB83" s="6"/>
      <c r="BC83" s="7"/>
      <c r="BD83" s="8"/>
      <c r="BE83" s="7"/>
      <c r="BF83" s="6">
        <v>3010.89</v>
      </c>
      <c r="BG83" s="7"/>
      <c r="BH83" s="6"/>
      <c r="BI83" s="7"/>
      <c r="BJ83" s="6"/>
      <c r="BK83" s="7"/>
      <c r="BL83" s="8"/>
      <c r="BM83" s="7"/>
      <c r="BN83" s="6">
        <f>ROUND(J83+R83+Z83+AH83+AP83+AX83+BF83,5)</f>
        <v>6021.78</v>
      </c>
      <c r="BO83" s="7"/>
      <c r="BP83" s="6"/>
      <c r="BQ83" s="7"/>
      <c r="BR83" s="6"/>
      <c r="BS83" s="7"/>
      <c r="BT83" s="8"/>
    </row>
    <row r="84" spans="1:72" x14ac:dyDescent="0.35">
      <c r="A84" s="2"/>
      <c r="B84" s="2"/>
      <c r="C84" s="2"/>
      <c r="D84" s="2"/>
      <c r="E84" s="2"/>
      <c r="F84" s="2"/>
      <c r="G84" s="2" t="s">
        <v>93</v>
      </c>
      <c r="H84" s="2"/>
      <c r="I84" s="2"/>
      <c r="J84" s="6"/>
      <c r="K84" s="7"/>
      <c r="L84" s="6"/>
      <c r="M84" s="7"/>
      <c r="N84" s="6"/>
      <c r="O84" s="7"/>
      <c r="P84" s="8"/>
      <c r="Q84" s="7"/>
      <c r="R84" s="6"/>
      <c r="S84" s="7"/>
      <c r="T84" s="6"/>
      <c r="U84" s="7"/>
      <c r="V84" s="6"/>
      <c r="W84" s="7"/>
      <c r="X84" s="8"/>
      <c r="Y84" s="7"/>
      <c r="Z84" s="6"/>
      <c r="AA84" s="7"/>
      <c r="AB84" s="6"/>
      <c r="AC84" s="7"/>
      <c r="AD84" s="6"/>
      <c r="AE84" s="7"/>
      <c r="AF84" s="8"/>
      <c r="AG84" s="7"/>
      <c r="AH84" s="6"/>
      <c r="AI84" s="7"/>
      <c r="AJ84" s="6"/>
      <c r="AK84" s="7"/>
      <c r="AL84" s="6"/>
      <c r="AM84" s="7"/>
      <c r="AN84" s="8"/>
      <c r="AO84" s="7"/>
      <c r="AP84" s="6"/>
      <c r="AQ84" s="7"/>
      <c r="AR84" s="6"/>
      <c r="AS84" s="7"/>
      <c r="AT84" s="6"/>
      <c r="AU84" s="7"/>
      <c r="AV84" s="8"/>
      <c r="AW84" s="7"/>
      <c r="AX84" s="6"/>
      <c r="AY84" s="7"/>
      <c r="AZ84" s="6"/>
      <c r="BA84" s="7"/>
      <c r="BB84" s="6"/>
      <c r="BC84" s="7"/>
      <c r="BD84" s="8"/>
      <c r="BE84" s="7"/>
      <c r="BF84" s="6"/>
      <c r="BG84" s="7"/>
      <c r="BH84" s="6"/>
      <c r="BI84" s="7"/>
      <c r="BJ84" s="6"/>
      <c r="BK84" s="7"/>
      <c r="BL84" s="8"/>
      <c r="BM84" s="7"/>
      <c r="BN84" s="6"/>
      <c r="BO84" s="7"/>
      <c r="BP84" s="6"/>
      <c r="BQ84" s="7"/>
      <c r="BR84" s="6"/>
      <c r="BS84" s="7"/>
      <c r="BT84" s="8"/>
    </row>
    <row r="85" spans="1:72" x14ac:dyDescent="0.35">
      <c r="A85" s="2"/>
      <c r="B85" s="2"/>
      <c r="C85" s="2"/>
      <c r="D85" s="2"/>
      <c r="E85" s="2"/>
      <c r="F85" s="2"/>
      <c r="G85" s="2"/>
      <c r="H85" s="2" t="s">
        <v>94</v>
      </c>
      <c r="I85" s="2"/>
      <c r="J85" s="6">
        <v>35.35</v>
      </c>
      <c r="K85" s="7"/>
      <c r="L85" s="6"/>
      <c r="M85" s="7"/>
      <c r="N85" s="6"/>
      <c r="O85" s="7"/>
      <c r="P85" s="8"/>
      <c r="Q85" s="7"/>
      <c r="R85" s="6">
        <v>35.35</v>
      </c>
      <c r="S85" s="7"/>
      <c r="T85" s="6"/>
      <c r="U85" s="7"/>
      <c r="V85" s="6"/>
      <c r="W85" s="7"/>
      <c r="X85" s="8"/>
      <c r="Y85" s="7"/>
      <c r="Z85" s="6">
        <v>28.28</v>
      </c>
      <c r="AA85" s="7"/>
      <c r="AB85" s="6"/>
      <c r="AC85" s="7"/>
      <c r="AD85" s="6"/>
      <c r="AE85" s="7"/>
      <c r="AF85" s="8"/>
      <c r="AG85" s="7"/>
      <c r="AH85" s="6">
        <v>28.28</v>
      </c>
      <c r="AI85" s="7"/>
      <c r="AJ85" s="6"/>
      <c r="AK85" s="7"/>
      <c r="AL85" s="6"/>
      <c r="AM85" s="7"/>
      <c r="AN85" s="8"/>
      <c r="AO85" s="7"/>
      <c r="AP85" s="6">
        <v>28.28</v>
      </c>
      <c r="AQ85" s="7"/>
      <c r="AR85" s="6"/>
      <c r="AS85" s="7"/>
      <c r="AT85" s="6"/>
      <c r="AU85" s="7"/>
      <c r="AV85" s="8"/>
      <c r="AW85" s="7"/>
      <c r="AX85" s="6">
        <v>28.28</v>
      </c>
      <c r="AY85" s="7"/>
      <c r="AZ85" s="6"/>
      <c r="BA85" s="7"/>
      <c r="BB85" s="6"/>
      <c r="BC85" s="7"/>
      <c r="BD85" s="8"/>
      <c r="BE85" s="7"/>
      <c r="BF85" s="6">
        <v>21.21</v>
      </c>
      <c r="BG85" s="7"/>
      <c r="BH85" s="6"/>
      <c r="BI85" s="7"/>
      <c r="BJ85" s="6"/>
      <c r="BK85" s="7"/>
      <c r="BL85" s="8"/>
      <c r="BM85" s="7"/>
      <c r="BN85" s="6">
        <f>ROUND(J85+R85+Z85+AH85+AP85+AX85+BF85,5)</f>
        <v>205.03</v>
      </c>
      <c r="BO85" s="7"/>
      <c r="BP85" s="6"/>
      <c r="BQ85" s="7"/>
      <c r="BR85" s="6"/>
      <c r="BS85" s="7"/>
      <c r="BT85" s="8"/>
    </row>
    <row r="86" spans="1:72" x14ac:dyDescent="0.35">
      <c r="A86" s="2"/>
      <c r="B86" s="2"/>
      <c r="C86" s="2"/>
      <c r="D86" s="2"/>
      <c r="E86" s="2"/>
      <c r="F86" s="2"/>
      <c r="G86" s="2"/>
      <c r="H86" s="2" t="s">
        <v>95</v>
      </c>
      <c r="I86" s="2"/>
      <c r="J86" s="6">
        <v>2826.5</v>
      </c>
      <c r="K86" s="7"/>
      <c r="L86" s="6">
        <v>37388.31</v>
      </c>
      <c r="M86" s="7"/>
      <c r="N86" s="6">
        <f>ROUND((J86-L86),5)</f>
        <v>-34561.81</v>
      </c>
      <c r="O86" s="7"/>
      <c r="P86" s="8">
        <f>ROUND(IF(L86=0, IF(J86=0, 0, 1), J86/L86),5)</f>
        <v>7.5600000000000001E-2</v>
      </c>
      <c r="Q86" s="7"/>
      <c r="R86" s="6">
        <v>2803.89</v>
      </c>
      <c r="S86" s="7"/>
      <c r="T86" s="6">
        <v>0</v>
      </c>
      <c r="U86" s="7"/>
      <c r="V86" s="6">
        <f>ROUND((R86-T86),5)</f>
        <v>2803.89</v>
      </c>
      <c r="W86" s="7"/>
      <c r="X86" s="8">
        <f>ROUND(IF(T86=0, IF(R86=0, 0, 1), R86/T86),5)</f>
        <v>1</v>
      </c>
      <c r="Y86" s="7"/>
      <c r="Z86" s="6">
        <v>3214.54</v>
      </c>
      <c r="AA86" s="7"/>
      <c r="AB86" s="6">
        <v>0</v>
      </c>
      <c r="AC86" s="7"/>
      <c r="AD86" s="6">
        <f>ROUND((Z86-AB86),5)</f>
        <v>3214.54</v>
      </c>
      <c r="AE86" s="7"/>
      <c r="AF86" s="8">
        <f>ROUND(IF(AB86=0, IF(Z86=0, 0, 1), Z86/AB86),5)</f>
        <v>1</v>
      </c>
      <c r="AG86" s="7"/>
      <c r="AH86" s="6">
        <v>3027.2</v>
      </c>
      <c r="AI86" s="7"/>
      <c r="AJ86" s="6">
        <v>0</v>
      </c>
      <c r="AK86" s="7"/>
      <c r="AL86" s="6">
        <f>ROUND((AH86-AJ86),5)</f>
        <v>3027.2</v>
      </c>
      <c r="AM86" s="7"/>
      <c r="AN86" s="8">
        <f>ROUND(IF(AJ86=0, IF(AH86=0, 0, 1), AH86/AJ86),5)</f>
        <v>1</v>
      </c>
      <c r="AO86" s="7"/>
      <c r="AP86" s="6">
        <v>3148.1</v>
      </c>
      <c r="AQ86" s="7"/>
      <c r="AR86" s="6">
        <v>0</v>
      </c>
      <c r="AS86" s="7"/>
      <c r="AT86" s="6">
        <f>ROUND((AP86-AR86),5)</f>
        <v>3148.1</v>
      </c>
      <c r="AU86" s="7"/>
      <c r="AV86" s="8">
        <f>ROUND(IF(AR86=0, IF(AP86=0, 0, 1), AP86/AR86),5)</f>
        <v>1</v>
      </c>
      <c r="AW86" s="7"/>
      <c r="AX86" s="6">
        <v>3189.37</v>
      </c>
      <c r="AY86" s="7"/>
      <c r="AZ86" s="6">
        <v>0</v>
      </c>
      <c r="BA86" s="7"/>
      <c r="BB86" s="6">
        <f>ROUND((AX86-AZ86),5)</f>
        <v>3189.37</v>
      </c>
      <c r="BC86" s="7"/>
      <c r="BD86" s="8">
        <f>ROUND(IF(AZ86=0, IF(AX86=0, 0, 1), AX86/AZ86),5)</f>
        <v>1</v>
      </c>
      <c r="BE86" s="7"/>
      <c r="BF86" s="6">
        <v>2314.5100000000002</v>
      </c>
      <c r="BG86" s="7"/>
      <c r="BH86" s="6">
        <v>0</v>
      </c>
      <c r="BI86" s="7"/>
      <c r="BJ86" s="6">
        <f>ROUND((BF86-BH86),5)</f>
        <v>2314.5100000000002</v>
      </c>
      <c r="BK86" s="7"/>
      <c r="BL86" s="8">
        <f>ROUND(IF(BH86=0, IF(BF86=0, 0, 1), BF86/BH86),5)</f>
        <v>1</v>
      </c>
      <c r="BM86" s="7"/>
      <c r="BN86" s="6">
        <f>ROUND(J86+R86+Z86+AH86+AP86+AX86+BF86,5)</f>
        <v>20524.11</v>
      </c>
      <c r="BO86" s="7"/>
      <c r="BP86" s="6">
        <f>ROUND(L86+T86+AB86+AJ86+AR86+AZ86+BH86,5)</f>
        <v>37388.31</v>
      </c>
      <c r="BQ86" s="7"/>
      <c r="BR86" s="6">
        <f>ROUND((BN86-BP86),5)</f>
        <v>-16864.2</v>
      </c>
      <c r="BS86" s="7"/>
      <c r="BT86" s="8">
        <f>ROUND(IF(BP86=0, IF(BN86=0, 0, 1), BN86/BP86),5)</f>
        <v>0.54893999999999998</v>
      </c>
    </row>
    <row r="87" spans="1:72" x14ac:dyDescent="0.35">
      <c r="A87" s="2"/>
      <c r="B87" s="2"/>
      <c r="C87" s="2"/>
      <c r="D87" s="2"/>
      <c r="E87" s="2"/>
      <c r="F87" s="2"/>
      <c r="G87" s="2"/>
      <c r="H87" s="2" t="s">
        <v>96</v>
      </c>
      <c r="I87" s="2"/>
      <c r="J87" s="6">
        <v>1011.59</v>
      </c>
      <c r="K87" s="7"/>
      <c r="L87" s="6">
        <v>15000</v>
      </c>
      <c r="M87" s="7"/>
      <c r="N87" s="6">
        <f>ROUND((J87-L87),5)</f>
        <v>-13988.41</v>
      </c>
      <c r="O87" s="7"/>
      <c r="P87" s="8">
        <f>ROUND(IF(L87=0, IF(J87=0, 0, 1), J87/L87),5)</f>
        <v>6.744E-2</v>
      </c>
      <c r="Q87" s="7"/>
      <c r="R87" s="6">
        <v>1003.5</v>
      </c>
      <c r="S87" s="7"/>
      <c r="T87" s="6">
        <v>0</v>
      </c>
      <c r="U87" s="7"/>
      <c r="V87" s="6">
        <f>ROUND((R87-T87),5)</f>
        <v>1003.5</v>
      </c>
      <c r="W87" s="7"/>
      <c r="X87" s="8">
        <f>ROUND(IF(T87=0, IF(R87=0, 0, 1), R87/T87),5)</f>
        <v>1</v>
      </c>
      <c r="Y87" s="7"/>
      <c r="Z87" s="6">
        <v>1028.95</v>
      </c>
      <c r="AA87" s="7"/>
      <c r="AB87" s="6">
        <v>0</v>
      </c>
      <c r="AC87" s="7"/>
      <c r="AD87" s="6">
        <f>ROUND((Z87-AB87),5)</f>
        <v>1028.95</v>
      </c>
      <c r="AE87" s="7"/>
      <c r="AF87" s="8">
        <f>ROUND(IF(AB87=0, IF(Z87=0, 0, 1), Z87/AB87),5)</f>
        <v>1</v>
      </c>
      <c r="AG87" s="7"/>
      <c r="AH87" s="6">
        <v>982.7</v>
      </c>
      <c r="AI87" s="7"/>
      <c r="AJ87" s="6">
        <v>0</v>
      </c>
      <c r="AK87" s="7"/>
      <c r="AL87" s="6">
        <f>ROUND((AH87-AJ87),5)</f>
        <v>982.7</v>
      </c>
      <c r="AM87" s="7"/>
      <c r="AN87" s="8">
        <f>ROUND(IF(AJ87=0, IF(AH87=0, 0, 1), AH87/AJ87),5)</f>
        <v>1</v>
      </c>
      <c r="AO87" s="7"/>
      <c r="AP87" s="6">
        <v>1029.5899999999999</v>
      </c>
      <c r="AQ87" s="7"/>
      <c r="AR87" s="6">
        <v>0</v>
      </c>
      <c r="AS87" s="7"/>
      <c r="AT87" s="6">
        <f>ROUND((AP87-AR87),5)</f>
        <v>1029.5899999999999</v>
      </c>
      <c r="AU87" s="7"/>
      <c r="AV87" s="8">
        <f>ROUND(IF(AR87=0, IF(AP87=0, 0, 1), AP87/AR87),5)</f>
        <v>1</v>
      </c>
      <c r="AW87" s="7"/>
      <c r="AX87" s="6">
        <v>1006.81</v>
      </c>
      <c r="AY87" s="7"/>
      <c r="AZ87" s="6">
        <v>0</v>
      </c>
      <c r="BA87" s="7"/>
      <c r="BB87" s="6">
        <f>ROUND((AX87-AZ87),5)</f>
        <v>1006.81</v>
      </c>
      <c r="BC87" s="7"/>
      <c r="BD87" s="8">
        <f>ROUND(IF(AZ87=0, IF(AX87=0, 0, 1), AX87/AZ87),5)</f>
        <v>1</v>
      </c>
      <c r="BE87" s="7"/>
      <c r="BF87" s="6">
        <v>713.09</v>
      </c>
      <c r="BG87" s="7"/>
      <c r="BH87" s="6">
        <v>0</v>
      </c>
      <c r="BI87" s="7"/>
      <c r="BJ87" s="6">
        <f>ROUND((BF87-BH87),5)</f>
        <v>713.09</v>
      </c>
      <c r="BK87" s="7"/>
      <c r="BL87" s="8">
        <f>ROUND(IF(BH87=0, IF(BF87=0, 0, 1), BF87/BH87),5)</f>
        <v>1</v>
      </c>
      <c r="BM87" s="7"/>
      <c r="BN87" s="6">
        <f>ROUND(J87+R87+Z87+AH87+AP87+AX87+BF87,5)</f>
        <v>6776.23</v>
      </c>
      <c r="BO87" s="7"/>
      <c r="BP87" s="6">
        <f>ROUND(L87+T87+AB87+AJ87+AR87+AZ87+BH87,5)</f>
        <v>15000</v>
      </c>
      <c r="BQ87" s="7"/>
      <c r="BR87" s="6">
        <f>ROUND((BN87-BP87),5)</f>
        <v>-8223.77</v>
      </c>
      <c r="BS87" s="7"/>
      <c r="BT87" s="8">
        <f>ROUND(IF(BP87=0, IF(BN87=0, 0, 1), BN87/BP87),5)</f>
        <v>0.45174999999999998</v>
      </c>
    </row>
    <row r="88" spans="1:72" x14ac:dyDescent="0.35">
      <c r="A88" s="2"/>
      <c r="B88" s="2"/>
      <c r="C88" s="2"/>
      <c r="D88" s="2"/>
      <c r="E88" s="2"/>
      <c r="F88" s="2"/>
      <c r="G88" s="2"/>
      <c r="H88" s="2" t="s">
        <v>97</v>
      </c>
      <c r="I88" s="2"/>
      <c r="J88" s="6">
        <v>4064</v>
      </c>
      <c r="K88" s="7"/>
      <c r="L88" s="6">
        <v>96938.1</v>
      </c>
      <c r="M88" s="7"/>
      <c r="N88" s="6">
        <f>ROUND((J88-L88),5)</f>
        <v>-92874.1</v>
      </c>
      <c r="O88" s="7"/>
      <c r="P88" s="8">
        <f>ROUND(IF(L88=0, IF(J88=0, 0, 1), J88/L88),5)</f>
        <v>4.1919999999999999E-2</v>
      </c>
      <c r="Q88" s="7"/>
      <c r="R88" s="6">
        <v>8128</v>
      </c>
      <c r="S88" s="7"/>
      <c r="T88" s="6">
        <v>0</v>
      </c>
      <c r="U88" s="7"/>
      <c r="V88" s="6">
        <f>ROUND((R88-T88),5)</f>
        <v>8128</v>
      </c>
      <c r="W88" s="7"/>
      <c r="X88" s="8">
        <f>ROUND(IF(T88=0, IF(R88=0, 0, 1), R88/T88),5)</f>
        <v>1</v>
      </c>
      <c r="Y88" s="7"/>
      <c r="Z88" s="6">
        <v>0</v>
      </c>
      <c r="AA88" s="7"/>
      <c r="AB88" s="6">
        <v>0</v>
      </c>
      <c r="AC88" s="7"/>
      <c r="AD88" s="6">
        <f>ROUND((Z88-AB88),5)</f>
        <v>0</v>
      </c>
      <c r="AE88" s="7"/>
      <c r="AF88" s="8">
        <f>ROUND(IF(AB88=0, IF(Z88=0, 0, 1), Z88/AB88),5)</f>
        <v>0</v>
      </c>
      <c r="AG88" s="7"/>
      <c r="AH88" s="6">
        <v>3491</v>
      </c>
      <c r="AI88" s="7"/>
      <c r="AJ88" s="6">
        <v>0</v>
      </c>
      <c r="AK88" s="7"/>
      <c r="AL88" s="6">
        <f>ROUND((AH88-AJ88),5)</f>
        <v>3491</v>
      </c>
      <c r="AM88" s="7"/>
      <c r="AN88" s="8">
        <f>ROUND(IF(AJ88=0, IF(AH88=0, 0, 1), AH88/AJ88),5)</f>
        <v>1</v>
      </c>
      <c r="AO88" s="7"/>
      <c r="AP88" s="6">
        <v>4064</v>
      </c>
      <c r="AQ88" s="7"/>
      <c r="AR88" s="6">
        <v>0</v>
      </c>
      <c r="AS88" s="7"/>
      <c r="AT88" s="6">
        <f>ROUND((AP88-AR88),5)</f>
        <v>4064</v>
      </c>
      <c r="AU88" s="7"/>
      <c r="AV88" s="8">
        <f>ROUND(IF(AR88=0, IF(AP88=0, 0, 1), AP88/AR88),5)</f>
        <v>1</v>
      </c>
      <c r="AW88" s="7"/>
      <c r="AX88" s="6">
        <v>5152.1099999999997</v>
      </c>
      <c r="AY88" s="7"/>
      <c r="AZ88" s="6">
        <v>0</v>
      </c>
      <c r="BA88" s="7"/>
      <c r="BB88" s="6">
        <f>ROUND((AX88-AZ88),5)</f>
        <v>5152.1099999999997</v>
      </c>
      <c r="BC88" s="7"/>
      <c r="BD88" s="8">
        <f>ROUND(IF(AZ88=0, IF(AX88=0, 0, 1), AX88/AZ88),5)</f>
        <v>1</v>
      </c>
      <c r="BE88" s="7"/>
      <c r="BF88" s="6">
        <v>0</v>
      </c>
      <c r="BG88" s="7"/>
      <c r="BH88" s="6">
        <v>0</v>
      </c>
      <c r="BI88" s="7"/>
      <c r="BJ88" s="6">
        <f>ROUND((BF88-BH88),5)</f>
        <v>0</v>
      </c>
      <c r="BK88" s="7"/>
      <c r="BL88" s="8">
        <f>ROUND(IF(BH88=0, IF(BF88=0, 0, 1), BF88/BH88),5)</f>
        <v>0</v>
      </c>
      <c r="BM88" s="7"/>
      <c r="BN88" s="6">
        <f>ROUND(J88+R88+Z88+AH88+AP88+AX88+BF88,5)</f>
        <v>24899.11</v>
      </c>
      <c r="BO88" s="7"/>
      <c r="BP88" s="6">
        <f>ROUND(L88+T88+AB88+AJ88+AR88+AZ88+BH88,5)</f>
        <v>96938.1</v>
      </c>
      <c r="BQ88" s="7"/>
      <c r="BR88" s="6">
        <f>ROUND((BN88-BP88),5)</f>
        <v>-72038.990000000005</v>
      </c>
      <c r="BS88" s="7"/>
      <c r="BT88" s="8">
        <f>ROUND(IF(BP88=0, IF(BN88=0, 0, 1), BN88/BP88),5)</f>
        <v>0.25685999999999998</v>
      </c>
    </row>
    <row r="89" spans="1:72" x14ac:dyDescent="0.35">
      <c r="A89" s="2"/>
      <c r="B89" s="2"/>
      <c r="C89" s="2"/>
      <c r="D89" s="2"/>
      <c r="E89" s="2"/>
      <c r="F89" s="2"/>
      <c r="G89" s="2"/>
      <c r="H89" s="2" t="s">
        <v>98</v>
      </c>
      <c r="I89" s="2"/>
      <c r="J89" s="6">
        <v>0</v>
      </c>
      <c r="K89" s="7"/>
      <c r="L89" s="6">
        <v>30000</v>
      </c>
      <c r="M89" s="7"/>
      <c r="N89" s="6">
        <f>ROUND((J89-L89),5)</f>
        <v>-30000</v>
      </c>
      <c r="O89" s="7"/>
      <c r="P89" s="8">
        <f>ROUND(IF(L89=0, IF(J89=0, 0, 1), J89/L89),5)</f>
        <v>0</v>
      </c>
      <c r="Q89" s="7"/>
      <c r="R89" s="6">
        <v>0</v>
      </c>
      <c r="S89" s="7"/>
      <c r="T89" s="6">
        <v>0</v>
      </c>
      <c r="U89" s="7"/>
      <c r="V89" s="6">
        <f>ROUND((R89-T89),5)</f>
        <v>0</v>
      </c>
      <c r="W89" s="7"/>
      <c r="X89" s="8">
        <f>ROUND(IF(T89=0, IF(R89=0, 0, 1), R89/T89),5)</f>
        <v>0</v>
      </c>
      <c r="Y89" s="7"/>
      <c r="Z89" s="6">
        <v>0</v>
      </c>
      <c r="AA89" s="7"/>
      <c r="AB89" s="6">
        <v>0</v>
      </c>
      <c r="AC89" s="7"/>
      <c r="AD89" s="6">
        <f>ROUND((Z89-AB89),5)</f>
        <v>0</v>
      </c>
      <c r="AE89" s="7"/>
      <c r="AF89" s="8">
        <f>ROUND(IF(AB89=0, IF(Z89=0, 0, 1), Z89/AB89),5)</f>
        <v>0</v>
      </c>
      <c r="AG89" s="7"/>
      <c r="AH89" s="6">
        <v>0</v>
      </c>
      <c r="AI89" s="7"/>
      <c r="AJ89" s="6">
        <v>0</v>
      </c>
      <c r="AK89" s="7"/>
      <c r="AL89" s="6">
        <f>ROUND((AH89-AJ89),5)</f>
        <v>0</v>
      </c>
      <c r="AM89" s="7"/>
      <c r="AN89" s="8">
        <f>ROUND(IF(AJ89=0, IF(AH89=0, 0, 1), AH89/AJ89),5)</f>
        <v>0</v>
      </c>
      <c r="AO89" s="7"/>
      <c r="AP89" s="6">
        <v>0</v>
      </c>
      <c r="AQ89" s="7"/>
      <c r="AR89" s="6">
        <v>0</v>
      </c>
      <c r="AS89" s="7"/>
      <c r="AT89" s="6">
        <f>ROUND((AP89-AR89),5)</f>
        <v>0</v>
      </c>
      <c r="AU89" s="7"/>
      <c r="AV89" s="8">
        <f>ROUND(IF(AR89=0, IF(AP89=0, 0, 1), AP89/AR89),5)</f>
        <v>0</v>
      </c>
      <c r="AW89" s="7"/>
      <c r="AX89" s="6">
        <v>0</v>
      </c>
      <c r="AY89" s="7"/>
      <c r="AZ89" s="6">
        <v>0</v>
      </c>
      <c r="BA89" s="7"/>
      <c r="BB89" s="6">
        <f>ROUND((AX89-AZ89),5)</f>
        <v>0</v>
      </c>
      <c r="BC89" s="7"/>
      <c r="BD89" s="8">
        <f>ROUND(IF(AZ89=0, IF(AX89=0, 0, 1), AX89/AZ89),5)</f>
        <v>0</v>
      </c>
      <c r="BE89" s="7"/>
      <c r="BF89" s="6">
        <v>0</v>
      </c>
      <c r="BG89" s="7"/>
      <c r="BH89" s="6">
        <v>0</v>
      </c>
      <c r="BI89" s="7"/>
      <c r="BJ89" s="6">
        <f>ROUND((BF89-BH89),5)</f>
        <v>0</v>
      </c>
      <c r="BK89" s="7"/>
      <c r="BL89" s="8">
        <f>ROUND(IF(BH89=0, IF(BF89=0, 0, 1), BF89/BH89),5)</f>
        <v>0</v>
      </c>
      <c r="BM89" s="7"/>
      <c r="BN89" s="6">
        <f>ROUND(J89+R89+Z89+AH89+AP89+AX89+BF89,5)</f>
        <v>0</v>
      </c>
      <c r="BO89" s="7"/>
      <c r="BP89" s="6">
        <f>ROUND(L89+T89+AB89+AJ89+AR89+AZ89+BH89,5)</f>
        <v>30000</v>
      </c>
      <c r="BQ89" s="7"/>
      <c r="BR89" s="6">
        <f>ROUND((BN89-BP89),5)</f>
        <v>-30000</v>
      </c>
      <c r="BS89" s="7"/>
      <c r="BT89" s="8">
        <f>ROUND(IF(BP89=0, IF(BN89=0, 0, 1), BN89/BP89),5)</f>
        <v>0</v>
      </c>
    </row>
    <row r="90" spans="1:72" x14ac:dyDescent="0.35">
      <c r="A90" s="2"/>
      <c r="B90" s="2"/>
      <c r="C90" s="2"/>
      <c r="D90" s="2"/>
      <c r="E90" s="2"/>
      <c r="F90" s="2"/>
      <c r="G90" s="2"/>
      <c r="H90" s="2" t="s">
        <v>99</v>
      </c>
      <c r="I90" s="2"/>
      <c r="J90" s="6">
        <v>0</v>
      </c>
      <c r="K90" s="7"/>
      <c r="L90" s="6">
        <v>4000</v>
      </c>
      <c r="M90" s="7"/>
      <c r="N90" s="6">
        <f>ROUND((J90-L90),5)</f>
        <v>-4000</v>
      </c>
      <c r="O90" s="7"/>
      <c r="P90" s="8">
        <f>ROUND(IF(L90=0, IF(J90=0, 0, 1), J90/L90),5)</f>
        <v>0</v>
      </c>
      <c r="Q90" s="7"/>
      <c r="R90" s="6">
        <v>103.71</v>
      </c>
      <c r="S90" s="7"/>
      <c r="T90" s="6">
        <v>0</v>
      </c>
      <c r="U90" s="7"/>
      <c r="V90" s="6">
        <f>ROUND((R90-T90),5)</f>
        <v>103.71</v>
      </c>
      <c r="W90" s="7"/>
      <c r="X90" s="8">
        <f>ROUND(IF(T90=0, IF(R90=0, 0, 1), R90/T90),5)</f>
        <v>1</v>
      </c>
      <c r="Y90" s="7"/>
      <c r="Z90" s="6">
        <v>0</v>
      </c>
      <c r="AA90" s="7"/>
      <c r="AB90" s="6">
        <v>0</v>
      </c>
      <c r="AC90" s="7"/>
      <c r="AD90" s="6">
        <f>ROUND((Z90-AB90),5)</f>
        <v>0</v>
      </c>
      <c r="AE90" s="7"/>
      <c r="AF90" s="8">
        <f>ROUND(IF(AB90=0, IF(Z90=0, 0, 1), Z90/AB90),5)</f>
        <v>0</v>
      </c>
      <c r="AG90" s="7"/>
      <c r="AH90" s="6">
        <v>0</v>
      </c>
      <c r="AI90" s="7"/>
      <c r="AJ90" s="6">
        <v>0</v>
      </c>
      <c r="AK90" s="7"/>
      <c r="AL90" s="6">
        <f>ROUND((AH90-AJ90),5)</f>
        <v>0</v>
      </c>
      <c r="AM90" s="7"/>
      <c r="AN90" s="8">
        <f>ROUND(IF(AJ90=0, IF(AH90=0, 0, 1), AH90/AJ90),5)</f>
        <v>0</v>
      </c>
      <c r="AO90" s="7"/>
      <c r="AP90" s="6">
        <v>0</v>
      </c>
      <c r="AQ90" s="7"/>
      <c r="AR90" s="6">
        <v>0</v>
      </c>
      <c r="AS90" s="7"/>
      <c r="AT90" s="6">
        <f>ROUND((AP90-AR90),5)</f>
        <v>0</v>
      </c>
      <c r="AU90" s="7"/>
      <c r="AV90" s="8">
        <f>ROUND(IF(AR90=0, IF(AP90=0, 0, 1), AP90/AR90),5)</f>
        <v>0</v>
      </c>
      <c r="AW90" s="7"/>
      <c r="AX90" s="6">
        <v>0</v>
      </c>
      <c r="AY90" s="7"/>
      <c r="AZ90" s="6">
        <v>0</v>
      </c>
      <c r="BA90" s="7"/>
      <c r="BB90" s="6">
        <f>ROUND((AX90-AZ90),5)</f>
        <v>0</v>
      </c>
      <c r="BC90" s="7"/>
      <c r="BD90" s="8">
        <f>ROUND(IF(AZ90=0, IF(AX90=0, 0, 1), AX90/AZ90),5)</f>
        <v>0</v>
      </c>
      <c r="BE90" s="7"/>
      <c r="BF90" s="6">
        <v>0</v>
      </c>
      <c r="BG90" s="7"/>
      <c r="BH90" s="6">
        <v>0</v>
      </c>
      <c r="BI90" s="7"/>
      <c r="BJ90" s="6">
        <f>ROUND((BF90-BH90),5)</f>
        <v>0</v>
      </c>
      <c r="BK90" s="7"/>
      <c r="BL90" s="8">
        <f>ROUND(IF(BH90=0, IF(BF90=0, 0, 1), BF90/BH90),5)</f>
        <v>0</v>
      </c>
      <c r="BM90" s="7"/>
      <c r="BN90" s="6">
        <f>ROUND(J90+R90+Z90+AH90+AP90+AX90+BF90,5)</f>
        <v>103.71</v>
      </c>
      <c r="BO90" s="7"/>
      <c r="BP90" s="6">
        <f>ROUND(L90+T90+AB90+AJ90+AR90+AZ90+BH90,5)</f>
        <v>4000</v>
      </c>
      <c r="BQ90" s="7"/>
      <c r="BR90" s="6">
        <f>ROUND((BN90-BP90),5)</f>
        <v>-3896.29</v>
      </c>
      <c r="BS90" s="7"/>
      <c r="BT90" s="8">
        <f>ROUND(IF(BP90=0, IF(BN90=0, 0, 1), BN90/BP90),5)</f>
        <v>2.5930000000000002E-2</v>
      </c>
    </row>
    <row r="91" spans="1:72" ht="15" thickBot="1" x14ac:dyDescent="0.4">
      <c r="A91" s="2"/>
      <c r="B91" s="2"/>
      <c r="C91" s="2"/>
      <c r="D91" s="2"/>
      <c r="E91" s="2"/>
      <c r="F91" s="2"/>
      <c r="G91" s="2"/>
      <c r="H91" s="2" t="s">
        <v>100</v>
      </c>
      <c r="I91" s="2"/>
      <c r="J91" s="15">
        <v>0</v>
      </c>
      <c r="K91" s="7"/>
      <c r="L91" s="15">
        <v>500</v>
      </c>
      <c r="M91" s="7"/>
      <c r="N91" s="15">
        <f>ROUND((J91-L91),5)</f>
        <v>-500</v>
      </c>
      <c r="O91" s="7"/>
      <c r="P91" s="16">
        <f>ROUND(IF(L91=0, IF(J91=0, 0, 1), J91/L91),5)</f>
        <v>0</v>
      </c>
      <c r="Q91" s="7"/>
      <c r="R91" s="15">
        <v>90</v>
      </c>
      <c r="S91" s="7"/>
      <c r="T91" s="15">
        <v>0</v>
      </c>
      <c r="U91" s="7"/>
      <c r="V91" s="15">
        <f>ROUND((R91-T91),5)</f>
        <v>90</v>
      </c>
      <c r="W91" s="7"/>
      <c r="X91" s="16">
        <f>ROUND(IF(T91=0, IF(R91=0, 0, 1), R91/T91),5)</f>
        <v>1</v>
      </c>
      <c r="Y91" s="7"/>
      <c r="Z91" s="15">
        <v>0</v>
      </c>
      <c r="AA91" s="7"/>
      <c r="AB91" s="15">
        <v>0</v>
      </c>
      <c r="AC91" s="7"/>
      <c r="AD91" s="15">
        <f>ROUND((Z91-AB91),5)</f>
        <v>0</v>
      </c>
      <c r="AE91" s="7"/>
      <c r="AF91" s="16">
        <f>ROUND(IF(AB91=0, IF(Z91=0, 0, 1), Z91/AB91),5)</f>
        <v>0</v>
      </c>
      <c r="AG91" s="7"/>
      <c r="AH91" s="15">
        <v>0</v>
      </c>
      <c r="AI91" s="7"/>
      <c r="AJ91" s="15">
        <v>0</v>
      </c>
      <c r="AK91" s="7"/>
      <c r="AL91" s="15">
        <f>ROUND((AH91-AJ91),5)</f>
        <v>0</v>
      </c>
      <c r="AM91" s="7"/>
      <c r="AN91" s="16">
        <f>ROUND(IF(AJ91=0, IF(AH91=0, 0, 1), AH91/AJ91),5)</f>
        <v>0</v>
      </c>
      <c r="AO91" s="7"/>
      <c r="AP91" s="15">
        <v>0</v>
      </c>
      <c r="AQ91" s="7"/>
      <c r="AR91" s="15">
        <v>0</v>
      </c>
      <c r="AS91" s="7"/>
      <c r="AT91" s="15">
        <f>ROUND((AP91-AR91),5)</f>
        <v>0</v>
      </c>
      <c r="AU91" s="7"/>
      <c r="AV91" s="16">
        <f>ROUND(IF(AR91=0, IF(AP91=0, 0, 1), AP91/AR91),5)</f>
        <v>0</v>
      </c>
      <c r="AW91" s="7"/>
      <c r="AX91" s="15">
        <v>0</v>
      </c>
      <c r="AY91" s="7"/>
      <c r="AZ91" s="15">
        <v>0</v>
      </c>
      <c r="BA91" s="7"/>
      <c r="BB91" s="15">
        <f>ROUND((AX91-AZ91),5)</f>
        <v>0</v>
      </c>
      <c r="BC91" s="7"/>
      <c r="BD91" s="16">
        <f>ROUND(IF(AZ91=0, IF(AX91=0, 0, 1), AX91/AZ91),5)</f>
        <v>0</v>
      </c>
      <c r="BE91" s="7"/>
      <c r="BF91" s="15">
        <v>0</v>
      </c>
      <c r="BG91" s="7"/>
      <c r="BH91" s="15">
        <v>0</v>
      </c>
      <c r="BI91" s="7"/>
      <c r="BJ91" s="15">
        <f>ROUND((BF91-BH91),5)</f>
        <v>0</v>
      </c>
      <c r="BK91" s="7"/>
      <c r="BL91" s="16">
        <f>ROUND(IF(BH91=0, IF(BF91=0, 0, 1), BF91/BH91),5)</f>
        <v>0</v>
      </c>
      <c r="BM91" s="7"/>
      <c r="BN91" s="15">
        <f>ROUND(J91+R91+Z91+AH91+AP91+AX91+BF91,5)</f>
        <v>90</v>
      </c>
      <c r="BO91" s="7"/>
      <c r="BP91" s="15">
        <f>ROUND(L91+T91+AB91+AJ91+AR91+AZ91+BH91,5)</f>
        <v>500</v>
      </c>
      <c r="BQ91" s="7"/>
      <c r="BR91" s="15">
        <f>ROUND((BN91-BP91),5)</f>
        <v>-410</v>
      </c>
      <c r="BS91" s="7"/>
      <c r="BT91" s="16">
        <f>ROUND(IF(BP91=0, IF(BN91=0, 0, 1), BN91/BP91),5)</f>
        <v>0.18</v>
      </c>
    </row>
    <row r="92" spans="1:72" x14ac:dyDescent="0.35">
      <c r="A92" s="2"/>
      <c r="B92" s="2"/>
      <c r="C92" s="2"/>
      <c r="D92" s="2"/>
      <c r="E92" s="2"/>
      <c r="F92" s="2"/>
      <c r="G92" s="2" t="s">
        <v>101</v>
      </c>
      <c r="H92" s="2"/>
      <c r="I92" s="2"/>
      <c r="J92" s="6">
        <f>ROUND(SUM(J84:J91),5)</f>
        <v>7937.44</v>
      </c>
      <c r="K92" s="7"/>
      <c r="L92" s="6">
        <f>ROUND(SUM(L84:L91),5)</f>
        <v>183826.41</v>
      </c>
      <c r="M92" s="7"/>
      <c r="N92" s="6">
        <f>ROUND((J92-L92),5)</f>
        <v>-175888.97</v>
      </c>
      <c r="O92" s="7"/>
      <c r="P92" s="8">
        <f>ROUND(IF(L92=0, IF(J92=0, 0, 1), J92/L92),5)</f>
        <v>4.3180000000000003E-2</v>
      </c>
      <c r="Q92" s="7"/>
      <c r="R92" s="6">
        <f>ROUND(SUM(R84:R91),5)</f>
        <v>12164.45</v>
      </c>
      <c r="S92" s="7"/>
      <c r="T92" s="6">
        <f>ROUND(SUM(T84:T91),5)</f>
        <v>0</v>
      </c>
      <c r="U92" s="7"/>
      <c r="V92" s="6">
        <f>ROUND((R92-T92),5)</f>
        <v>12164.45</v>
      </c>
      <c r="W92" s="7"/>
      <c r="X92" s="8">
        <f>ROUND(IF(T92=0, IF(R92=0, 0, 1), R92/T92),5)</f>
        <v>1</v>
      </c>
      <c r="Y92" s="7"/>
      <c r="Z92" s="6">
        <f>ROUND(SUM(Z84:Z91),5)</f>
        <v>4271.7700000000004</v>
      </c>
      <c r="AA92" s="7"/>
      <c r="AB92" s="6">
        <f>ROUND(SUM(AB84:AB91),5)</f>
        <v>0</v>
      </c>
      <c r="AC92" s="7"/>
      <c r="AD92" s="6">
        <f>ROUND((Z92-AB92),5)</f>
        <v>4271.7700000000004</v>
      </c>
      <c r="AE92" s="7"/>
      <c r="AF92" s="8">
        <f>ROUND(IF(AB92=0, IF(Z92=0, 0, 1), Z92/AB92),5)</f>
        <v>1</v>
      </c>
      <c r="AG92" s="7"/>
      <c r="AH92" s="6">
        <f>ROUND(SUM(AH84:AH91),5)</f>
        <v>7529.18</v>
      </c>
      <c r="AI92" s="7"/>
      <c r="AJ92" s="6">
        <f>ROUND(SUM(AJ84:AJ91),5)</f>
        <v>0</v>
      </c>
      <c r="AK92" s="7"/>
      <c r="AL92" s="6">
        <f>ROUND((AH92-AJ92),5)</f>
        <v>7529.18</v>
      </c>
      <c r="AM92" s="7"/>
      <c r="AN92" s="8">
        <f>ROUND(IF(AJ92=0, IF(AH92=0, 0, 1), AH92/AJ92),5)</f>
        <v>1</v>
      </c>
      <c r="AO92" s="7"/>
      <c r="AP92" s="6">
        <f>ROUND(SUM(AP84:AP91),5)</f>
        <v>8269.9699999999993</v>
      </c>
      <c r="AQ92" s="7"/>
      <c r="AR92" s="6">
        <f>ROUND(SUM(AR84:AR91),5)</f>
        <v>0</v>
      </c>
      <c r="AS92" s="7"/>
      <c r="AT92" s="6">
        <f>ROUND((AP92-AR92),5)</f>
        <v>8269.9699999999993</v>
      </c>
      <c r="AU92" s="7"/>
      <c r="AV92" s="8">
        <f>ROUND(IF(AR92=0, IF(AP92=0, 0, 1), AP92/AR92),5)</f>
        <v>1</v>
      </c>
      <c r="AW92" s="7"/>
      <c r="AX92" s="6">
        <f>ROUND(SUM(AX84:AX91),5)</f>
        <v>9376.57</v>
      </c>
      <c r="AY92" s="7"/>
      <c r="AZ92" s="6">
        <f>ROUND(SUM(AZ84:AZ91),5)</f>
        <v>0</v>
      </c>
      <c r="BA92" s="7"/>
      <c r="BB92" s="6">
        <f>ROUND((AX92-AZ92),5)</f>
        <v>9376.57</v>
      </c>
      <c r="BC92" s="7"/>
      <c r="BD92" s="8">
        <f>ROUND(IF(AZ92=0, IF(AX92=0, 0, 1), AX92/AZ92),5)</f>
        <v>1</v>
      </c>
      <c r="BE92" s="7"/>
      <c r="BF92" s="6">
        <f>ROUND(SUM(BF84:BF91),5)</f>
        <v>3048.81</v>
      </c>
      <c r="BG92" s="7"/>
      <c r="BH92" s="6">
        <f>ROUND(SUM(BH84:BH91),5)</f>
        <v>0</v>
      </c>
      <c r="BI92" s="7"/>
      <c r="BJ92" s="6">
        <f>ROUND((BF92-BH92),5)</f>
        <v>3048.81</v>
      </c>
      <c r="BK92" s="7"/>
      <c r="BL92" s="8">
        <f>ROUND(IF(BH92=0, IF(BF92=0, 0, 1), BF92/BH92),5)</f>
        <v>1</v>
      </c>
      <c r="BM92" s="7"/>
      <c r="BN92" s="6">
        <f>ROUND(J92+R92+Z92+AH92+AP92+AX92+BF92,5)</f>
        <v>52598.19</v>
      </c>
      <c r="BO92" s="7"/>
      <c r="BP92" s="6">
        <f>ROUND(L92+T92+AB92+AJ92+AR92+AZ92+BH92,5)</f>
        <v>183826.41</v>
      </c>
      <c r="BQ92" s="7"/>
      <c r="BR92" s="6">
        <f>ROUND((BN92-BP92),5)</f>
        <v>-131228.22</v>
      </c>
      <c r="BS92" s="7"/>
      <c r="BT92" s="8">
        <f>ROUND(IF(BP92=0, IF(BN92=0, 0, 1), BN92/BP92),5)</f>
        <v>0.28613</v>
      </c>
    </row>
    <row r="93" spans="1:72" x14ac:dyDescent="0.35">
      <c r="A93" s="2"/>
      <c r="B93" s="2"/>
      <c r="C93" s="2"/>
      <c r="D93" s="2"/>
      <c r="E93" s="2"/>
      <c r="F93" s="2"/>
      <c r="G93" s="2" t="s">
        <v>102</v>
      </c>
      <c r="H93" s="2"/>
      <c r="I93" s="2"/>
      <c r="J93" s="6"/>
      <c r="K93" s="7"/>
      <c r="L93" s="6"/>
      <c r="M93" s="7"/>
      <c r="N93" s="6"/>
      <c r="O93" s="7"/>
      <c r="P93" s="8"/>
      <c r="Q93" s="7"/>
      <c r="R93" s="6"/>
      <c r="S93" s="7"/>
      <c r="T93" s="6"/>
      <c r="U93" s="7"/>
      <c r="V93" s="6"/>
      <c r="W93" s="7"/>
      <c r="X93" s="8"/>
      <c r="Y93" s="7"/>
      <c r="Z93" s="6"/>
      <c r="AA93" s="7"/>
      <c r="AB93" s="6"/>
      <c r="AC93" s="7"/>
      <c r="AD93" s="6"/>
      <c r="AE93" s="7"/>
      <c r="AF93" s="8"/>
      <c r="AG93" s="7"/>
      <c r="AH93" s="6"/>
      <c r="AI93" s="7"/>
      <c r="AJ93" s="6"/>
      <c r="AK93" s="7"/>
      <c r="AL93" s="6"/>
      <c r="AM93" s="7"/>
      <c r="AN93" s="8"/>
      <c r="AO93" s="7"/>
      <c r="AP93" s="6"/>
      <c r="AQ93" s="7"/>
      <c r="AR93" s="6"/>
      <c r="AS93" s="7"/>
      <c r="AT93" s="6"/>
      <c r="AU93" s="7"/>
      <c r="AV93" s="8"/>
      <c r="AW93" s="7"/>
      <c r="AX93" s="6"/>
      <c r="AY93" s="7"/>
      <c r="AZ93" s="6"/>
      <c r="BA93" s="7"/>
      <c r="BB93" s="6"/>
      <c r="BC93" s="7"/>
      <c r="BD93" s="8"/>
      <c r="BE93" s="7"/>
      <c r="BF93" s="6"/>
      <c r="BG93" s="7"/>
      <c r="BH93" s="6"/>
      <c r="BI93" s="7"/>
      <c r="BJ93" s="6"/>
      <c r="BK93" s="7"/>
      <c r="BL93" s="8"/>
      <c r="BM93" s="7"/>
      <c r="BN93" s="6"/>
      <c r="BO93" s="7"/>
      <c r="BP93" s="6"/>
      <c r="BQ93" s="7"/>
      <c r="BR93" s="6"/>
      <c r="BS93" s="7"/>
      <c r="BT93" s="8"/>
    </row>
    <row r="94" spans="1:72" x14ac:dyDescent="0.35">
      <c r="A94" s="2"/>
      <c r="B94" s="2"/>
      <c r="C94" s="2"/>
      <c r="D94" s="2"/>
      <c r="E94" s="2"/>
      <c r="F94" s="2"/>
      <c r="G94" s="2"/>
      <c r="H94" s="2" t="s">
        <v>103</v>
      </c>
      <c r="I94" s="2"/>
      <c r="J94" s="6">
        <v>242.09</v>
      </c>
      <c r="K94" s="7"/>
      <c r="L94" s="6">
        <v>6480</v>
      </c>
      <c r="M94" s="7"/>
      <c r="N94" s="6">
        <f>ROUND((J94-L94),5)</f>
        <v>-6237.91</v>
      </c>
      <c r="O94" s="7"/>
      <c r="P94" s="8">
        <f>ROUND(IF(L94=0, IF(J94=0, 0, 1), J94/L94),5)</f>
        <v>3.7359999999999997E-2</v>
      </c>
      <c r="Q94" s="7"/>
      <c r="R94" s="6">
        <v>425.55</v>
      </c>
      <c r="S94" s="7"/>
      <c r="T94" s="6">
        <v>0</v>
      </c>
      <c r="U94" s="7"/>
      <c r="V94" s="6">
        <f>ROUND((R94-T94),5)</f>
        <v>425.55</v>
      </c>
      <c r="W94" s="7"/>
      <c r="X94" s="8">
        <f>ROUND(IF(T94=0, IF(R94=0, 0, 1), R94/T94),5)</f>
        <v>1</v>
      </c>
      <c r="Y94" s="7"/>
      <c r="Z94" s="6">
        <v>267.95</v>
      </c>
      <c r="AA94" s="7"/>
      <c r="AB94" s="6">
        <v>0</v>
      </c>
      <c r="AC94" s="7"/>
      <c r="AD94" s="6">
        <f>ROUND((Z94-AB94),5)</f>
        <v>267.95</v>
      </c>
      <c r="AE94" s="7"/>
      <c r="AF94" s="8">
        <f>ROUND(IF(AB94=0, IF(Z94=0, 0, 1), Z94/AB94),5)</f>
        <v>1</v>
      </c>
      <c r="AG94" s="7"/>
      <c r="AH94" s="6">
        <v>380.11</v>
      </c>
      <c r="AI94" s="7"/>
      <c r="AJ94" s="6">
        <v>0</v>
      </c>
      <c r="AK94" s="7"/>
      <c r="AL94" s="6">
        <f>ROUND((AH94-AJ94),5)</f>
        <v>380.11</v>
      </c>
      <c r="AM94" s="7"/>
      <c r="AN94" s="8">
        <f>ROUND(IF(AJ94=0, IF(AH94=0, 0, 1), AH94/AJ94),5)</f>
        <v>1</v>
      </c>
      <c r="AO94" s="7"/>
      <c r="AP94" s="6">
        <v>174.03</v>
      </c>
      <c r="AQ94" s="7"/>
      <c r="AR94" s="6">
        <v>0</v>
      </c>
      <c r="AS94" s="7"/>
      <c r="AT94" s="6">
        <f>ROUND((AP94-AR94),5)</f>
        <v>174.03</v>
      </c>
      <c r="AU94" s="7"/>
      <c r="AV94" s="8">
        <f>ROUND(IF(AR94=0, IF(AP94=0, 0, 1), AP94/AR94),5)</f>
        <v>1</v>
      </c>
      <c r="AW94" s="7"/>
      <c r="AX94" s="6">
        <v>699.99</v>
      </c>
      <c r="AY94" s="7"/>
      <c r="AZ94" s="6">
        <v>0</v>
      </c>
      <c r="BA94" s="7"/>
      <c r="BB94" s="6">
        <f>ROUND((AX94-AZ94),5)</f>
        <v>699.99</v>
      </c>
      <c r="BC94" s="7"/>
      <c r="BD94" s="8">
        <f>ROUND(IF(AZ94=0, IF(AX94=0, 0, 1), AX94/AZ94),5)</f>
        <v>1</v>
      </c>
      <c r="BE94" s="7"/>
      <c r="BF94" s="6">
        <v>722.66</v>
      </c>
      <c r="BG94" s="7"/>
      <c r="BH94" s="6">
        <v>0</v>
      </c>
      <c r="BI94" s="7"/>
      <c r="BJ94" s="6">
        <f>ROUND((BF94-BH94),5)</f>
        <v>722.66</v>
      </c>
      <c r="BK94" s="7"/>
      <c r="BL94" s="8">
        <f>ROUND(IF(BH94=0, IF(BF94=0, 0, 1), BF94/BH94),5)</f>
        <v>1</v>
      </c>
      <c r="BM94" s="7"/>
      <c r="BN94" s="6">
        <f>ROUND(J94+R94+Z94+AH94+AP94+AX94+BF94,5)</f>
        <v>2912.38</v>
      </c>
      <c r="BO94" s="7"/>
      <c r="BP94" s="6">
        <f>ROUND(L94+T94+AB94+AJ94+AR94+AZ94+BH94,5)</f>
        <v>6480</v>
      </c>
      <c r="BQ94" s="7"/>
      <c r="BR94" s="6">
        <f>ROUND((BN94-BP94),5)</f>
        <v>-3567.62</v>
      </c>
      <c r="BS94" s="7"/>
      <c r="BT94" s="8">
        <f>ROUND(IF(BP94=0, IF(BN94=0, 0, 1), BN94/BP94),5)</f>
        <v>0.44944000000000001</v>
      </c>
    </row>
    <row r="95" spans="1:72" x14ac:dyDescent="0.35">
      <c r="A95" s="2"/>
      <c r="B95" s="2"/>
      <c r="C95" s="2"/>
      <c r="D95" s="2"/>
      <c r="E95" s="2"/>
      <c r="F95" s="2"/>
      <c r="G95" s="2"/>
      <c r="H95" s="2" t="s">
        <v>104</v>
      </c>
      <c r="I95" s="2"/>
      <c r="J95" s="6">
        <v>627.95000000000005</v>
      </c>
      <c r="K95" s="7"/>
      <c r="L95" s="6">
        <v>9084.49</v>
      </c>
      <c r="M95" s="7"/>
      <c r="N95" s="6">
        <f>ROUND((J95-L95),5)</f>
        <v>-8456.5400000000009</v>
      </c>
      <c r="O95" s="7"/>
      <c r="P95" s="8">
        <f>ROUND(IF(L95=0, IF(J95=0, 0, 1), J95/L95),5)</f>
        <v>6.9120000000000001E-2</v>
      </c>
      <c r="Q95" s="7"/>
      <c r="R95" s="6">
        <v>723.14</v>
      </c>
      <c r="S95" s="7"/>
      <c r="T95" s="6">
        <v>0</v>
      </c>
      <c r="U95" s="7"/>
      <c r="V95" s="6">
        <f>ROUND((R95-T95),5)</f>
        <v>723.14</v>
      </c>
      <c r="W95" s="7"/>
      <c r="X95" s="8">
        <f>ROUND(IF(T95=0, IF(R95=0, 0, 1), R95/T95),5)</f>
        <v>1</v>
      </c>
      <c r="Y95" s="7"/>
      <c r="Z95" s="6">
        <v>790.39</v>
      </c>
      <c r="AA95" s="7"/>
      <c r="AB95" s="6">
        <v>0</v>
      </c>
      <c r="AC95" s="7"/>
      <c r="AD95" s="6">
        <f>ROUND((Z95-AB95),5)</f>
        <v>790.39</v>
      </c>
      <c r="AE95" s="7"/>
      <c r="AF95" s="8">
        <f>ROUND(IF(AB95=0, IF(Z95=0, 0, 1), Z95/AB95),5)</f>
        <v>1</v>
      </c>
      <c r="AG95" s="7"/>
      <c r="AH95" s="6">
        <v>603.66</v>
      </c>
      <c r="AI95" s="7"/>
      <c r="AJ95" s="6">
        <v>0</v>
      </c>
      <c r="AK95" s="7"/>
      <c r="AL95" s="6">
        <f>ROUND((AH95-AJ95),5)</f>
        <v>603.66</v>
      </c>
      <c r="AM95" s="7"/>
      <c r="AN95" s="8">
        <f>ROUND(IF(AJ95=0, IF(AH95=0, 0, 1), AH95/AJ95),5)</f>
        <v>1</v>
      </c>
      <c r="AO95" s="7"/>
      <c r="AP95" s="6">
        <v>564.72</v>
      </c>
      <c r="AQ95" s="7"/>
      <c r="AR95" s="6">
        <v>0</v>
      </c>
      <c r="AS95" s="7"/>
      <c r="AT95" s="6">
        <f>ROUND((AP95-AR95),5)</f>
        <v>564.72</v>
      </c>
      <c r="AU95" s="7"/>
      <c r="AV95" s="8">
        <f>ROUND(IF(AR95=0, IF(AP95=0, 0, 1), AP95/AR95),5)</f>
        <v>1</v>
      </c>
      <c r="AW95" s="7"/>
      <c r="AX95" s="6">
        <v>741.48</v>
      </c>
      <c r="AY95" s="7"/>
      <c r="AZ95" s="6">
        <v>0</v>
      </c>
      <c r="BA95" s="7"/>
      <c r="BB95" s="6">
        <f>ROUND((AX95-AZ95),5)</f>
        <v>741.48</v>
      </c>
      <c r="BC95" s="7"/>
      <c r="BD95" s="8">
        <f>ROUND(IF(AZ95=0, IF(AX95=0, 0, 1), AX95/AZ95),5)</f>
        <v>1</v>
      </c>
      <c r="BE95" s="7"/>
      <c r="BF95" s="6">
        <v>578.98</v>
      </c>
      <c r="BG95" s="7"/>
      <c r="BH95" s="6">
        <v>0</v>
      </c>
      <c r="BI95" s="7"/>
      <c r="BJ95" s="6">
        <f>ROUND((BF95-BH95),5)</f>
        <v>578.98</v>
      </c>
      <c r="BK95" s="7"/>
      <c r="BL95" s="8">
        <f>ROUND(IF(BH95=0, IF(BF95=0, 0, 1), BF95/BH95),5)</f>
        <v>1</v>
      </c>
      <c r="BM95" s="7"/>
      <c r="BN95" s="6">
        <f>ROUND(J95+R95+Z95+AH95+AP95+AX95+BF95,5)</f>
        <v>4630.32</v>
      </c>
      <c r="BO95" s="7"/>
      <c r="BP95" s="6">
        <f>ROUND(L95+T95+AB95+AJ95+AR95+AZ95+BH95,5)</f>
        <v>9084.49</v>
      </c>
      <c r="BQ95" s="7"/>
      <c r="BR95" s="6">
        <f>ROUND((BN95-BP95),5)</f>
        <v>-4454.17</v>
      </c>
      <c r="BS95" s="7"/>
      <c r="BT95" s="8">
        <f>ROUND(IF(BP95=0, IF(BN95=0, 0, 1), BN95/BP95),5)</f>
        <v>0.50970000000000004</v>
      </c>
    </row>
    <row r="96" spans="1:72" ht="15" thickBot="1" x14ac:dyDescent="0.4">
      <c r="A96" s="2"/>
      <c r="B96" s="2"/>
      <c r="C96" s="2"/>
      <c r="D96" s="2"/>
      <c r="E96" s="2"/>
      <c r="F96" s="2"/>
      <c r="G96" s="2"/>
      <c r="H96" s="2" t="s">
        <v>105</v>
      </c>
      <c r="I96" s="2"/>
      <c r="J96" s="15">
        <v>88.36</v>
      </c>
      <c r="K96" s="7"/>
      <c r="L96" s="15">
        <v>2109.06</v>
      </c>
      <c r="M96" s="7"/>
      <c r="N96" s="15">
        <f>ROUND((J96-L96),5)</f>
        <v>-2020.7</v>
      </c>
      <c r="O96" s="7"/>
      <c r="P96" s="16">
        <f>ROUND(IF(L96=0, IF(J96=0, 0, 1), J96/L96),5)</f>
        <v>4.19E-2</v>
      </c>
      <c r="Q96" s="7"/>
      <c r="R96" s="15">
        <v>99.79</v>
      </c>
      <c r="S96" s="7"/>
      <c r="T96" s="15">
        <v>0</v>
      </c>
      <c r="U96" s="7"/>
      <c r="V96" s="15">
        <f>ROUND((R96-T96),5)</f>
        <v>99.79</v>
      </c>
      <c r="W96" s="7"/>
      <c r="X96" s="16">
        <f>ROUND(IF(T96=0, IF(R96=0, 0, 1), R96/T96),5)</f>
        <v>1</v>
      </c>
      <c r="Y96" s="7"/>
      <c r="Z96" s="15">
        <v>113.75</v>
      </c>
      <c r="AA96" s="7"/>
      <c r="AB96" s="15">
        <v>0</v>
      </c>
      <c r="AC96" s="7"/>
      <c r="AD96" s="15">
        <f>ROUND((Z96-AB96),5)</f>
        <v>113.75</v>
      </c>
      <c r="AE96" s="7"/>
      <c r="AF96" s="16">
        <f>ROUND(IF(AB96=0, IF(Z96=0, 0, 1), Z96/AB96),5)</f>
        <v>1</v>
      </c>
      <c r="AG96" s="7"/>
      <c r="AH96" s="15">
        <v>84.57</v>
      </c>
      <c r="AI96" s="7"/>
      <c r="AJ96" s="15">
        <v>0</v>
      </c>
      <c r="AK96" s="7"/>
      <c r="AL96" s="15">
        <f>ROUND((AH96-AJ96),5)</f>
        <v>84.57</v>
      </c>
      <c r="AM96" s="7"/>
      <c r="AN96" s="16">
        <f>ROUND(IF(AJ96=0, IF(AH96=0, 0, 1), AH96/AJ96),5)</f>
        <v>1</v>
      </c>
      <c r="AO96" s="7"/>
      <c r="AP96" s="15">
        <v>75.209999999999994</v>
      </c>
      <c r="AQ96" s="7"/>
      <c r="AR96" s="15">
        <v>0</v>
      </c>
      <c r="AS96" s="7"/>
      <c r="AT96" s="15">
        <f>ROUND((AP96-AR96),5)</f>
        <v>75.209999999999994</v>
      </c>
      <c r="AU96" s="7"/>
      <c r="AV96" s="16">
        <f>ROUND(IF(AR96=0, IF(AP96=0, 0, 1), AP96/AR96),5)</f>
        <v>1</v>
      </c>
      <c r="AW96" s="7"/>
      <c r="AX96" s="15">
        <v>103.55</v>
      </c>
      <c r="AY96" s="7"/>
      <c r="AZ96" s="15">
        <v>0</v>
      </c>
      <c r="BA96" s="7"/>
      <c r="BB96" s="15">
        <f>ROUND((AX96-AZ96),5)</f>
        <v>103.55</v>
      </c>
      <c r="BC96" s="7"/>
      <c r="BD96" s="16">
        <f>ROUND(IF(AZ96=0, IF(AX96=0, 0, 1), AX96/AZ96),5)</f>
        <v>1</v>
      </c>
      <c r="BE96" s="7"/>
      <c r="BF96" s="15">
        <v>75.3</v>
      </c>
      <c r="BG96" s="7"/>
      <c r="BH96" s="15">
        <v>0</v>
      </c>
      <c r="BI96" s="7"/>
      <c r="BJ96" s="15">
        <f>ROUND((BF96-BH96),5)</f>
        <v>75.3</v>
      </c>
      <c r="BK96" s="7"/>
      <c r="BL96" s="16">
        <f>ROUND(IF(BH96=0, IF(BF96=0, 0, 1), BF96/BH96),5)</f>
        <v>1</v>
      </c>
      <c r="BM96" s="7"/>
      <c r="BN96" s="15">
        <f>ROUND(J96+R96+Z96+AH96+AP96+AX96+BF96,5)</f>
        <v>640.53</v>
      </c>
      <c r="BO96" s="7"/>
      <c r="BP96" s="15">
        <f>ROUND(L96+T96+AB96+AJ96+AR96+AZ96+BH96,5)</f>
        <v>2109.06</v>
      </c>
      <c r="BQ96" s="7"/>
      <c r="BR96" s="15">
        <f>ROUND((BN96-BP96),5)</f>
        <v>-1468.53</v>
      </c>
      <c r="BS96" s="7"/>
      <c r="BT96" s="16">
        <f>ROUND(IF(BP96=0, IF(BN96=0, 0, 1), BN96/BP96),5)</f>
        <v>0.30370000000000003</v>
      </c>
    </row>
    <row r="97" spans="1:72" x14ac:dyDescent="0.35">
      <c r="A97" s="2"/>
      <c r="B97" s="2"/>
      <c r="C97" s="2"/>
      <c r="D97" s="2"/>
      <c r="E97" s="2"/>
      <c r="F97" s="2"/>
      <c r="G97" s="2" t="s">
        <v>106</v>
      </c>
      <c r="H97" s="2"/>
      <c r="I97" s="2"/>
      <c r="J97" s="6">
        <f>ROUND(SUM(J93:J96),5)</f>
        <v>958.4</v>
      </c>
      <c r="K97" s="7"/>
      <c r="L97" s="6">
        <f>ROUND(SUM(L93:L96),5)</f>
        <v>17673.55</v>
      </c>
      <c r="M97" s="7"/>
      <c r="N97" s="6">
        <f>ROUND((J97-L97),5)</f>
        <v>-16715.150000000001</v>
      </c>
      <c r="O97" s="7"/>
      <c r="P97" s="8">
        <f>ROUND(IF(L97=0, IF(J97=0, 0, 1), J97/L97),5)</f>
        <v>5.423E-2</v>
      </c>
      <c r="Q97" s="7"/>
      <c r="R97" s="6">
        <f>ROUND(SUM(R93:R96),5)</f>
        <v>1248.48</v>
      </c>
      <c r="S97" s="7"/>
      <c r="T97" s="6">
        <f>ROUND(SUM(T93:T96),5)</f>
        <v>0</v>
      </c>
      <c r="U97" s="7"/>
      <c r="V97" s="6">
        <f>ROUND((R97-T97),5)</f>
        <v>1248.48</v>
      </c>
      <c r="W97" s="7"/>
      <c r="X97" s="8">
        <f>ROUND(IF(T97=0, IF(R97=0, 0, 1), R97/T97),5)</f>
        <v>1</v>
      </c>
      <c r="Y97" s="7"/>
      <c r="Z97" s="6">
        <f>ROUND(SUM(Z93:Z96),5)</f>
        <v>1172.0899999999999</v>
      </c>
      <c r="AA97" s="7"/>
      <c r="AB97" s="6">
        <f>ROUND(SUM(AB93:AB96),5)</f>
        <v>0</v>
      </c>
      <c r="AC97" s="7"/>
      <c r="AD97" s="6">
        <f>ROUND((Z97-AB97),5)</f>
        <v>1172.0899999999999</v>
      </c>
      <c r="AE97" s="7"/>
      <c r="AF97" s="8">
        <f>ROUND(IF(AB97=0, IF(Z97=0, 0, 1), Z97/AB97),5)</f>
        <v>1</v>
      </c>
      <c r="AG97" s="7"/>
      <c r="AH97" s="6">
        <f>ROUND(SUM(AH93:AH96),5)</f>
        <v>1068.3399999999999</v>
      </c>
      <c r="AI97" s="7"/>
      <c r="AJ97" s="6">
        <f>ROUND(SUM(AJ93:AJ96),5)</f>
        <v>0</v>
      </c>
      <c r="AK97" s="7"/>
      <c r="AL97" s="6">
        <f>ROUND((AH97-AJ97),5)</f>
        <v>1068.3399999999999</v>
      </c>
      <c r="AM97" s="7"/>
      <c r="AN97" s="8">
        <f>ROUND(IF(AJ97=0, IF(AH97=0, 0, 1), AH97/AJ97),5)</f>
        <v>1</v>
      </c>
      <c r="AO97" s="7"/>
      <c r="AP97" s="6">
        <f>ROUND(SUM(AP93:AP96),5)</f>
        <v>813.96</v>
      </c>
      <c r="AQ97" s="7"/>
      <c r="AR97" s="6">
        <f>ROUND(SUM(AR93:AR96),5)</f>
        <v>0</v>
      </c>
      <c r="AS97" s="7"/>
      <c r="AT97" s="6">
        <f>ROUND((AP97-AR97),5)</f>
        <v>813.96</v>
      </c>
      <c r="AU97" s="7"/>
      <c r="AV97" s="8">
        <f>ROUND(IF(AR97=0, IF(AP97=0, 0, 1), AP97/AR97),5)</f>
        <v>1</v>
      </c>
      <c r="AW97" s="7"/>
      <c r="AX97" s="6">
        <f>ROUND(SUM(AX93:AX96),5)</f>
        <v>1545.02</v>
      </c>
      <c r="AY97" s="7"/>
      <c r="AZ97" s="6">
        <f>ROUND(SUM(AZ93:AZ96),5)</f>
        <v>0</v>
      </c>
      <c r="BA97" s="7"/>
      <c r="BB97" s="6">
        <f>ROUND((AX97-AZ97),5)</f>
        <v>1545.02</v>
      </c>
      <c r="BC97" s="7"/>
      <c r="BD97" s="8">
        <f>ROUND(IF(AZ97=0, IF(AX97=0, 0, 1), AX97/AZ97),5)</f>
        <v>1</v>
      </c>
      <c r="BE97" s="7"/>
      <c r="BF97" s="6">
        <f>ROUND(SUM(BF93:BF96),5)</f>
        <v>1376.94</v>
      </c>
      <c r="BG97" s="7"/>
      <c r="BH97" s="6">
        <f>ROUND(SUM(BH93:BH96),5)</f>
        <v>0</v>
      </c>
      <c r="BI97" s="7"/>
      <c r="BJ97" s="6">
        <f>ROUND((BF97-BH97),5)</f>
        <v>1376.94</v>
      </c>
      <c r="BK97" s="7"/>
      <c r="BL97" s="8">
        <f>ROUND(IF(BH97=0, IF(BF97=0, 0, 1), BF97/BH97),5)</f>
        <v>1</v>
      </c>
      <c r="BM97" s="7"/>
      <c r="BN97" s="6">
        <f>ROUND(J97+R97+Z97+AH97+AP97+AX97+BF97,5)</f>
        <v>8183.23</v>
      </c>
      <c r="BO97" s="7"/>
      <c r="BP97" s="6">
        <f>ROUND(L97+T97+AB97+AJ97+AR97+AZ97+BH97,5)</f>
        <v>17673.55</v>
      </c>
      <c r="BQ97" s="7"/>
      <c r="BR97" s="6">
        <f>ROUND((BN97-BP97),5)</f>
        <v>-9490.32</v>
      </c>
      <c r="BS97" s="7"/>
      <c r="BT97" s="8">
        <f>ROUND(IF(BP97=0, IF(BN97=0, 0, 1), BN97/BP97),5)</f>
        <v>0.46301999999999999</v>
      </c>
    </row>
    <row r="98" spans="1:72" ht="15" thickBot="1" x14ac:dyDescent="0.4">
      <c r="A98" s="2"/>
      <c r="B98" s="2"/>
      <c r="C98" s="2"/>
      <c r="D98" s="2"/>
      <c r="E98" s="2"/>
      <c r="F98" s="2"/>
      <c r="G98" s="2" t="s">
        <v>107</v>
      </c>
      <c r="H98" s="2"/>
      <c r="I98" s="2"/>
      <c r="J98" s="15">
        <v>0</v>
      </c>
      <c r="K98" s="7"/>
      <c r="L98" s="15"/>
      <c r="M98" s="7"/>
      <c r="N98" s="15"/>
      <c r="O98" s="7"/>
      <c r="P98" s="16"/>
      <c r="Q98" s="7"/>
      <c r="R98" s="15">
        <v>0</v>
      </c>
      <c r="S98" s="7"/>
      <c r="T98" s="15"/>
      <c r="U98" s="7"/>
      <c r="V98" s="15"/>
      <c r="W98" s="7"/>
      <c r="X98" s="16"/>
      <c r="Y98" s="7"/>
      <c r="Z98" s="15">
        <v>55</v>
      </c>
      <c r="AA98" s="7"/>
      <c r="AB98" s="15"/>
      <c r="AC98" s="7"/>
      <c r="AD98" s="15"/>
      <c r="AE98" s="7"/>
      <c r="AF98" s="16"/>
      <c r="AG98" s="7"/>
      <c r="AH98" s="15">
        <v>45</v>
      </c>
      <c r="AI98" s="7"/>
      <c r="AJ98" s="15"/>
      <c r="AK98" s="7"/>
      <c r="AL98" s="15"/>
      <c r="AM98" s="7"/>
      <c r="AN98" s="16"/>
      <c r="AO98" s="7"/>
      <c r="AP98" s="15">
        <v>45</v>
      </c>
      <c r="AQ98" s="7"/>
      <c r="AR98" s="15"/>
      <c r="AS98" s="7"/>
      <c r="AT98" s="15"/>
      <c r="AU98" s="7"/>
      <c r="AV98" s="16"/>
      <c r="AW98" s="7"/>
      <c r="AX98" s="15">
        <v>0</v>
      </c>
      <c r="AY98" s="7"/>
      <c r="AZ98" s="15"/>
      <c r="BA98" s="7"/>
      <c r="BB98" s="15"/>
      <c r="BC98" s="7"/>
      <c r="BD98" s="16"/>
      <c r="BE98" s="7"/>
      <c r="BF98" s="15">
        <v>90</v>
      </c>
      <c r="BG98" s="7"/>
      <c r="BH98" s="15"/>
      <c r="BI98" s="7"/>
      <c r="BJ98" s="15"/>
      <c r="BK98" s="7"/>
      <c r="BL98" s="16"/>
      <c r="BM98" s="7"/>
      <c r="BN98" s="15">
        <f>ROUND(J98+R98+Z98+AH98+AP98+AX98+BF98,5)</f>
        <v>235</v>
      </c>
      <c r="BO98" s="7"/>
      <c r="BP98" s="15"/>
      <c r="BQ98" s="7"/>
      <c r="BR98" s="15"/>
      <c r="BS98" s="7"/>
      <c r="BT98" s="16"/>
    </row>
    <row r="99" spans="1:72" x14ac:dyDescent="0.35">
      <c r="A99" s="2"/>
      <c r="B99" s="2"/>
      <c r="C99" s="2"/>
      <c r="D99" s="2"/>
      <c r="E99" s="2"/>
      <c r="F99" s="2" t="s">
        <v>108</v>
      </c>
      <c r="G99" s="2"/>
      <c r="H99" s="2"/>
      <c r="I99" s="2"/>
      <c r="J99" s="6">
        <f>ROUND(J65+SUM(J82:J83)+J92+SUM(J97:J98),5)</f>
        <v>56149.77</v>
      </c>
      <c r="K99" s="7"/>
      <c r="L99" s="6">
        <f>ROUND(L65+SUM(L82:L83)+L92+SUM(L97:L98),5)</f>
        <v>808609.92</v>
      </c>
      <c r="M99" s="7"/>
      <c r="N99" s="6">
        <f>ROUND((J99-L99),5)</f>
        <v>-752460.15</v>
      </c>
      <c r="O99" s="7"/>
      <c r="P99" s="8">
        <f>ROUND(IF(L99=0, IF(J99=0, 0, 1), J99/L99),5)</f>
        <v>6.9440000000000002E-2</v>
      </c>
      <c r="Q99" s="7"/>
      <c r="R99" s="6">
        <f>ROUND(R65+SUM(R82:R83)+R92+SUM(R97:R98),5)</f>
        <v>69980.600000000006</v>
      </c>
      <c r="S99" s="7"/>
      <c r="T99" s="6">
        <f>ROUND(T65+SUM(T82:T83)+T92+SUM(T97:T98),5)</f>
        <v>0</v>
      </c>
      <c r="U99" s="7"/>
      <c r="V99" s="6">
        <f>ROUND((R99-T99),5)</f>
        <v>69980.600000000006</v>
      </c>
      <c r="W99" s="7"/>
      <c r="X99" s="8">
        <f>ROUND(IF(T99=0, IF(R99=0, 0, 1), R99/T99),5)</f>
        <v>1</v>
      </c>
      <c r="Y99" s="7"/>
      <c r="Z99" s="6">
        <f>ROUND(Z65+SUM(Z82:Z83)+Z92+SUM(Z97:Z98),5)</f>
        <v>61227.46</v>
      </c>
      <c r="AA99" s="7"/>
      <c r="AB99" s="6">
        <f>ROUND(AB65+SUM(AB82:AB83)+AB92+SUM(AB97:AB98),5)</f>
        <v>0</v>
      </c>
      <c r="AC99" s="7"/>
      <c r="AD99" s="6">
        <f>ROUND((Z99-AB99),5)</f>
        <v>61227.46</v>
      </c>
      <c r="AE99" s="7"/>
      <c r="AF99" s="8">
        <f>ROUND(IF(AB99=0, IF(Z99=0, 0, 1), Z99/AB99),5)</f>
        <v>1</v>
      </c>
      <c r="AG99" s="7"/>
      <c r="AH99" s="6">
        <f>ROUND(AH65+SUM(AH82:AH83)+AH92+SUM(AH97:AH98),5)</f>
        <v>52369.14</v>
      </c>
      <c r="AI99" s="7"/>
      <c r="AJ99" s="6">
        <f>ROUND(AJ65+SUM(AJ82:AJ83)+AJ92+SUM(AJ97:AJ98),5)</f>
        <v>0</v>
      </c>
      <c r="AK99" s="7"/>
      <c r="AL99" s="6">
        <f>ROUND((AH99-AJ99),5)</f>
        <v>52369.14</v>
      </c>
      <c r="AM99" s="7"/>
      <c r="AN99" s="8">
        <f>ROUND(IF(AJ99=0, IF(AH99=0, 0, 1), AH99/AJ99),5)</f>
        <v>1</v>
      </c>
      <c r="AO99" s="7"/>
      <c r="AP99" s="6">
        <f>ROUND(AP65+SUM(AP82:AP83)+AP92+SUM(AP97:AP98),5)</f>
        <v>48720.08</v>
      </c>
      <c r="AQ99" s="7"/>
      <c r="AR99" s="6">
        <f>ROUND(AR65+SUM(AR82:AR83)+AR92+SUM(AR97:AR98),5)</f>
        <v>0</v>
      </c>
      <c r="AS99" s="7"/>
      <c r="AT99" s="6">
        <f>ROUND((AP99-AR99),5)</f>
        <v>48720.08</v>
      </c>
      <c r="AU99" s="7"/>
      <c r="AV99" s="8">
        <f>ROUND(IF(AR99=0, IF(AP99=0, 0, 1), AP99/AR99),5)</f>
        <v>1</v>
      </c>
      <c r="AW99" s="7"/>
      <c r="AX99" s="6">
        <f>ROUND(AX65+SUM(AX82:AX83)+AX92+SUM(AX97:AX98),5)</f>
        <v>65716.56</v>
      </c>
      <c r="AY99" s="7"/>
      <c r="AZ99" s="6">
        <f>ROUND(AZ65+SUM(AZ82:AZ83)+AZ92+SUM(AZ97:AZ98),5)</f>
        <v>0</v>
      </c>
      <c r="BA99" s="7"/>
      <c r="BB99" s="6">
        <f>ROUND((AX99-AZ99),5)</f>
        <v>65716.56</v>
      </c>
      <c r="BC99" s="7"/>
      <c r="BD99" s="8">
        <f>ROUND(IF(AZ99=0, IF(AX99=0, 0, 1), AX99/AZ99),5)</f>
        <v>1</v>
      </c>
      <c r="BE99" s="7"/>
      <c r="BF99" s="6">
        <f>ROUND(BF65+SUM(BF82:BF83)+BF92+SUM(BF97:BF98),5)</f>
        <v>48107.48</v>
      </c>
      <c r="BG99" s="7"/>
      <c r="BH99" s="6">
        <f>ROUND(BH65+SUM(BH82:BH83)+BH92+SUM(BH97:BH98),5)</f>
        <v>0</v>
      </c>
      <c r="BI99" s="7"/>
      <c r="BJ99" s="6">
        <f>ROUND((BF99-BH99),5)</f>
        <v>48107.48</v>
      </c>
      <c r="BK99" s="7"/>
      <c r="BL99" s="8">
        <f>ROUND(IF(BH99=0, IF(BF99=0, 0, 1), BF99/BH99),5)</f>
        <v>1</v>
      </c>
      <c r="BM99" s="7"/>
      <c r="BN99" s="6">
        <f>ROUND(J99+R99+Z99+AH99+AP99+AX99+BF99,5)</f>
        <v>402271.09</v>
      </c>
      <c r="BO99" s="7"/>
      <c r="BP99" s="6">
        <f>ROUND(L99+T99+AB99+AJ99+AR99+AZ99+BH99,5)</f>
        <v>808609.92</v>
      </c>
      <c r="BQ99" s="7"/>
      <c r="BR99" s="6">
        <f>ROUND((BN99-BP99),5)</f>
        <v>-406338.83</v>
      </c>
      <c r="BS99" s="7"/>
      <c r="BT99" s="8">
        <f>ROUND(IF(BP99=0, IF(BN99=0, 0, 1), BN99/BP99),5)</f>
        <v>0.49747999999999998</v>
      </c>
    </row>
    <row r="100" spans="1:72" x14ac:dyDescent="0.35">
      <c r="A100" s="2"/>
      <c r="B100" s="2"/>
      <c r="C100" s="2"/>
      <c r="D100" s="2"/>
      <c r="E100" s="2"/>
      <c r="F100" s="2" t="s">
        <v>109</v>
      </c>
      <c r="G100" s="2"/>
      <c r="H100" s="2"/>
      <c r="I100" s="2"/>
      <c r="J100" s="6"/>
      <c r="K100" s="7"/>
      <c r="L100" s="6"/>
      <c r="M100" s="7"/>
      <c r="N100" s="6"/>
      <c r="O100" s="7"/>
      <c r="P100" s="8"/>
      <c r="Q100" s="7"/>
      <c r="R100" s="6"/>
      <c r="S100" s="7"/>
      <c r="T100" s="6"/>
      <c r="U100" s="7"/>
      <c r="V100" s="6"/>
      <c r="W100" s="7"/>
      <c r="X100" s="8"/>
      <c r="Y100" s="7"/>
      <c r="Z100" s="6"/>
      <c r="AA100" s="7"/>
      <c r="AB100" s="6"/>
      <c r="AC100" s="7"/>
      <c r="AD100" s="6"/>
      <c r="AE100" s="7"/>
      <c r="AF100" s="8"/>
      <c r="AG100" s="7"/>
      <c r="AH100" s="6"/>
      <c r="AI100" s="7"/>
      <c r="AJ100" s="6"/>
      <c r="AK100" s="7"/>
      <c r="AL100" s="6"/>
      <c r="AM100" s="7"/>
      <c r="AN100" s="8"/>
      <c r="AO100" s="7"/>
      <c r="AP100" s="6"/>
      <c r="AQ100" s="7"/>
      <c r="AR100" s="6"/>
      <c r="AS100" s="7"/>
      <c r="AT100" s="6"/>
      <c r="AU100" s="7"/>
      <c r="AV100" s="8"/>
      <c r="AW100" s="7"/>
      <c r="AX100" s="6"/>
      <c r="AY100" s="7"/>
      <c r="AZ100" s="6"/>
      <c r="BA100" s="7"/>
      <c r="BB100" s="6"/>
      <c r="BC100" s="7"/>
      <c r="BD100" s="8"/>
      <c r="BE100" s="7"/>
      <c r="BF100" s="6"/>
      <c r="BG100" s="7"/>
      <c r="BH100" s="6"/>
      <c r="BI100" s="7"/>
      <c r="BJ100" s="6"/>
      <c r="BK100" s="7"/>
      <c r="BL100" s="8"/>
      <c r="BM100" s="7"/>
      <c r="BN100" s="6"/>
      <c r="BO100" s="7"/>
      <c r="BP100" s="6"/>
      <c r="BQ100" s="7"/>
      <c r="BR100" s="6"/>
      <c r="BS100" s="7"/>
      <c r="BT100" s="8"/>
    </row>
    <row r="101" spans="1:72" x14ac:dyDescent="0.35">
      <c r="A101" s="2"/>
      <c r="B101" s="2"/>
      <c r="C101" s="2"/>
      <c r="D101" s="2"/>
      <c r="E101" s="2"/>
      <c r="F101" s="2"/>
      <c r="G101" s="2" t="s">
        <v>110</v>
      </c>
      <c r="H101" s="2"/>
      <c r="I101" s="2"/>
      <c r="J101" s="6">
        <v>0</v>
      </c>
      <c r="K101" s="7"/>
      <c r="L101" s="6">
        <v>2000</v>
      </c>
      <c r="M101" s="7"/>
      <c r="N101" s="6">
        <f>ROUND((J101-L101),5)</f>
        <v>-2000</v>
      </c>
      <c r="O101" s="7"/>
      <c r="P101" s="8">
        <f>ROUND(IF(L101=0, IF(J101=0, 0, 1), J101/L101),5)</f>
        <v>0</v>
      </c>
      <c r="Q101" s="7"/>
      <c r="R101" s="6">
        <v>2254</v>
      </c>
      <c r="S101" s="7"/>
      <c r="T101" s="6">
        <v>0</v>
      </c>
      <c r="U101" s="7"/>
      <c r="V101" s="6">
        <f>ROUND((R101-T101),5)</f>
        <v>2254</v>
      </c>
      <c r="W101" s="7"/>
      <c r="X101" s="8">
        <f>ROUND(IF(T101=0, IF(R101=0, 0, 1), R101/T101),5)</f>
        <v>1</v>
      </c>
      <c r="Y101" s="7"/>
      <c r="Z101" s="6">
        <v>772.47</v>
      </c>
      <c r="AA101" s="7"/>
      <c r="AB101" s="6">
        <v>0</v>
      </c>
      <c r="AC101" s="7"/>
      <c r="AD101" s="6">
        <f>ROUND((Z101-AB101),5)</f>
        <v>772.47</v>
      </c>
      <c r="AE101" s="7"/>
      <c r="AF101" s="8">
        <f>ROUND(IF(AB101=0, IF(Z101=0, 0, 1), Z101/AB101),5)</f>
        <v>1</v>
      </c>
      <c r="AG101" s="7"/>
      <c r="AH101" s="6">
        <v>220.5</v>
      </c>
      <c r="AI101" s="7"/>
      <c r="AJ101" s="6">
        <v>0</v>
      </c>
      <c r="AK101" s="7"/>
      <c r="AL101" s="6">
        <f>ROUND((AH101-AJ101),5)</f>
        <v>220.5</v>
      </c>
      <c r="AM101" s="7"/>
      <c r="AN101" s="8">
        <f>ROUND(IF(AJ101=0, IF(AH101=0, 0, 1), AH101/AJ101),5)</f>
        <v>1</v>
      </c>
      <c r="AO101" s="7"/>
      <c r="AP101" s="6">
        <v>264</v>
      </c>
      <c r="AQ101" s="7"/>
      <c r="AR101" s="6">
        <v>0</v>
      </c>
      <c r="AS101" s="7"/>
      <c r="AT101" s="6">
        <f>ROUND((AP101-AR101),5)</f>
        <v>264</v>
      </c>
      <c r="AU101" s="7"/>
      <c r="AV101" s="8">
        <f>ROUND(IF(AR101=0, IF(AP101=0, 0, 1), AP101/AR101),5)</f>
        <v>1</v>
      </c>
      <c r="AW101" s="7"/>
      <c r="AX101" s="6">
        <v>367.5</v>
      </c>
      <c r="AY101" s="7"/>
      <c r="AZ101" s="6">
        <v>0</v>
      </c>
      <c r="BA101" s="7"/>
      <c r="BB101" s="6">
        <f>ROUND((AX101-AZ101),5)</f>
        <v>367.5</v>
      </c>
      <c r="BC101" s="7"/>
      <c r="BD101" s="8">
        <f>ROUND(IF(AZ101=0, IF(AX101=0, 0, 1), AX101/AZ101),5)</f>
        <v>1</v>
      </c>
      <c r="BE101" s="7"/>
      <c r="BF101" s="6">
        <v>245.5</v>
      </c>
      <c r="BG101" s="7"/>
      <c r="BH101" s="6">
        <v>0</v>
      </c>
      <c r="BI101" s="7"/>
      <c r="BJ101" s="6">
        <f>ROUND((BF101-BH101),5)</f>
        <v>245.5</v>
      </c>
      <c r="BK101" s="7"/>
      <c r="BL101" s="8">
        <f>ROUND(IF(BH101=0, IF(BF101=0, 0, 1), BF101/BH101),5)</f>
        <v>1</v>
      </c>
      <c r="BM101" s="7"/>
      <c r="BN101" s="6">
        <f>ROUND(J101+R101+Z101+AH101+AP101+AX101+BF101,5)</f>
        <v>4123.97</v>
      </c>
      <c r="BO101" s="7"/>
      <c r="BP101" s="6">
        <f>ROUND(L101+T101+AB101+AJ101+AR101+AZ101+BH101,5)</f>
        <v>2000</v>
      </c>
      <c r="BQ101" s="7"/>
      <c r="BR101" s="6">
        <f>ROUND((BN101-BP101),5)</f>
        <v>2123.9699999999998</v>
      </c>
      <c r="BS101" s="7"/>
      <c r="BT101" s="8">
        <f>ROUND(IF(BP101=0, IF(BN101=0, 0, 1), BN101/BP101),5)</f>
        <v>2.0619900000000002</v>
      </c>
    </row>
    <row r="102" spans="1:72" x14ac:dyDescent="0.35">
      <c r="A102" s="2"/>
      <c r="B102" s="2"/>
      <c r="C102" s="2"/>
      <c r="D102" s="2"/>
      <c r="E102" s="2"/>
      <c r="F102" s="2"/>
      <c r="G102" s="2" t="s">
        <v>111</v>
      </c>
      <c r="H102" s="2"/>
      <c r="I102" s="2"/>
      <c r="J102" s="6">
        <v>0</v>
      </c>
      <c r="K102" s="7"/>
      <c r="L102" s="6">
        <v>32000</v>
      </c>
      <c r="M102" s="7"/>
      <c r="N102" s="6">
        <f>ROUND((J102-L102),5)</f>
        <v>-32000</v>
      </c>
      <c r="O102" s="7"/>
      <c r="P102" s="8">
        <f>ROUND(IF(L102=0, IF(J102=0, 0, 1), J102/L102),5)</f>
        <v>0</v>
      </c>
      <c r="Q102" s="7"/>
      <c r="R102" s="6">
        <v>1316.25</v>
      </c>
      <c r="S102" s="7"/>
      <c r="T102" s="6">
        <v>0</v>
      </c>
      <c r="U102" s="7"/>
      <c r="V102" s="6">
        <f>ROUND((R102-T102),5)</f>
        <v>1316.25</v>
      </c>
      <c r="W102" s="7"/>
      <c r="X102" s="8">
        <f>ROUND(IF(T102=0, IF(R102=0, 0, 1), R102/T102),5)</f>
        <v>1</v>
      </c>
      <c r="Y102" s="7"/>
      <c r="Z102" s="6">
        <v>7848.75</v>
      </c>
      <c r="AA102" s="7"/>
      <c r="AB102" s="6">
        <v>0</v>
      </c>
      <c r="AC102" s="7"/>
      <c r="AD102" s="6">
        <f>ROUND((Z102-AB102),5)</f>
        <v>7848.75</v>
      </c>
      <c r="AE102" s="7"/>
      <c r="AF102" s="8">
        <f>ROUND(IF(AB102=0, IF(Z102=0, 0, 1), Z102/AB102),5)</f>
        <v>1</v>
      </c>
      <c r="AG102" s="7"/>
      <c r="AH102" s="6">
        <v>1000</v>
      </c>
      <c r="AI102" s="7"/>
      <c r="AJ102" s="6">
        <v>0</v>
      </c>
      <c r="AK102" s="7"/>
      <c r="AL102" s="6">
        <f>ROUND((AH102-AJ102),5)</f>
        <v>1000</v>
      </c>
      <c r="AM102" s="7"/>
      <c r="AN102" s="8">
        <f>ROUND(IF(AJ102=0, IF(AH102=0, 0, 1), AH102/AJ102),5)</f>
        <v>1</v>
      </c>
      <c r="AO102" s="7"/>
      <c r="AP102" s="6">
        <v>3600</v>
      </c>
      <c r="AQ102" s="7"/>
      <c r="AR102" s="6">
        <v>0</v>
      </c>
      <c r="AS102" s="7"/>
      <c r="AT102" s="6">
        <f>ROUND((AP102-AR102),5)</f>
        <v>3600</v>
      </c>
      <c r="AU102" s="7"/>
      <c r="AV102" s="8">
        <f>ROUND(IF(AR102=0, IF(AP102=0, 0, 1), AP102/AR102),5)</f>
        <v>1</v>
      </c>
      <c r="AW102" s="7"/>
      <c r="AX102" s="6">
        <v>6125</v>
      </c>
      <c r="AY102" s="7"/>
      <c r="AZ102" s="6">
        <v>0</v>
      </c>
      <c r="BA102" s="7"/>
      <c r="BB102" s="6">
        <f>ROUND((AX102-AZ102),5)</f>
        <v>6125</v>
      </c>
      <c r="BC102" s="7"/>
      <c r="BD102" s="8">
        <f>ROUND(IF(AZ102=0, IF(AX102=0, 0, 1), AX102/AZ102),5)</f>
        <v>1</v>
      </c>
      <c r="BE102" s="7"/>
      <c r="BF102" s="6">
        <v>0</v>
      </c>
      <c r="BG102" s="7"/>
      <c r="BH102" s="6">
        <v>0</v>
      </c>
      <c r="BI102" s="7"/>
      <c r="BJ102" s="6">
        <f>ROUND((BF102-BH102),5)</f>
        <v>0</v>
      </c>
      <c r="BK102" s="7"/>
      <c r="BL102" s="8">
        <f>ROUND(IF(BH102=0, IF(BF102=0, 0, 1), BF102/BH102),5)</f>
        <v>0</v>
      </c>
      <c r="BM102" s="7"/>
      <c r="BN102" s="6">
        <f>ROUND(J102+R102+Z102+AH102+AP102+AX102+BF102,5)</f>
        <v>19890</v>
      </c>
      <c r="BO102" s="7"/>
      <c r="BP102" s="6">
        <f>ROUND(L102+T102+AB102+AJ102+AR102+AZ102+BH102,5)</f>
        <v>32000</v>
      </c>
      <c r="BQ102" s="7"/>
      <c r="BR102" s="6">
        <f>ROUND((BN102-BP102),5)</f>
        <v>-12110</v>
      </c>
      <c r="BS102" s="7"/>
      <c r="BT102" s="8">
        <f>ROUND(IF(BP102=0, IF(BN102=0, 0, 1), BN102/BP102),5)</f>
        <v>0.62156</v>
      </c>
    </row>
    <row r="103" spans="1:72" x14ac:dyDescent="0.35">
      <c r="A103" s="2"/>
      <c r="B103" s="2"/>
      <c r="C103" s="2"/>
      <c r="D103" s="2"/>
      <c r="E103" s="2"/>
      <c r="F103" s="2"/>
      <c r="G103" s="2" t="s">
        <v>112</v>
      </c>
      <c r="H103" s="2"/>
      <c r="I103" s="2"/>
      <c r="J103" s="6">
        <v>74.459999999999994</v>
      </c>
      <c r="K103" s="7"/>
      <c r="L103" s="6">
        <v>5000</v>
      </c>
      <c r="M103" s="7"/>
      <c r="N103" s="6">
        <f>ROUND((J103-L103),5)</f>
        <v>-4925.54</v>
      </c>
      <c r="O103" s="7"/>
      <c r="P103" s="8">
        <f>ROUND(IF(L103=0, IF(J103=0, 0, 1), J103/L103),5)</f>
        <v>1.489E-2</v>
      </c>
      <c r="Q103" s="7"/>
      <c r="R103" s="6">
        <v>80</v>
      </c>
      <c r="S103" s="7"/>
      <c r="T103" s="6">
        <v>0</v>
      </c>
      <c r="U103" s="7"/>
      <c r="V103" s="6">
        <f>ROUND((R103-T103),5)</f>
        <v>80</v>
      </c>
      <c r="W103" s="7"/>
      <c r="X103" s="8">
        <f>ROUND(IF(T103=0, IF(R103=0, 0, 1), R103/T103),5)</f>
        <v>1</v>
      </c>
      <c r="Y103" s="7"/>
      <c r="Z103" s="6">
        <v>3021.25</v>
      </c>
      <c r="AA103" s="7"/>
      <c r="AB103" s="6">
        <v>0</v>
      </c>
      <c r="AC103" s="7"/>
      <c r="AD103" s="6">
        <f>ROUND((Z103-AB103),5)</f>
        <v>3021.25</v>
      </c>
      <c r="AE103" s="7"/>
      <c r="AF103" s="8">
        <f>ROUND(IF(AB103=0, IF(Z103=0, 0, 1), Z103/AB103),5)</f>
        <v>1</v>
      </c>
      <c r="AG103" s="7"/>
      <c r="AH103" s="6">
        <v>0</v>
      </c>
      <c r="AI103" s="7"/>
      <c r="AJ103" s="6">
        <v>0</v>
      </c>
      <c r="AK103" s="7"/>
      <c r="AL103" s="6">
        <f>ROUND((AH103-AJ103),5)</f>
        <v>0</v>
      </c>
      <c r="AM103" s="7"/>
      <c r="AN103" s="8">
        <f>ROUND(IF(AJ103=0, IF(AH103=0, 0, 1), AH103/AJ103),5)</f>
        <v>0</v>
      </c>
      <c r="AO103" s="7"/>
      <c r="AP103" s="6">
        <v>0</v>
      </c>
      <c r="AQ103" s="7"/>
      <c r="AR103" s="6">
        <v>0</v>
      </c>
      <c r="AS103" s="7"/>
      <c r="AT103" s="6">
        <f>ROUND((AP103-AR103),5)</f>
        <v>0</v>
      </c>
      <c r="AU103" s="7"/>
      <c r="AV103" s="8">
        <f>ROUND(IF(AR103=0, IF(AP103=0, 0, 1), AP103/AR103),5)</f>
        <v>0</v>
      </c>
      <c r="AW103" s="7"/>
      <c r="AX103" s="6">
        <v>0</v>
      </c>
      <c r="AY103" s="7"/>
      <c r="AZ103" s="6">
        <v>0</v>
      </c>
      <c r="BA103" s="7"/>
      <c r="BB103" s="6">
        <f>ROUND((AX103-AZ103),5)</f>
        <v>0</v>
      </c>
      <c r="BC103" s="7"/>
      <c r="BD103" s="8">
        <f>ROUND(IF(AZ103=0, IF(AX103=0, 0, 1), AX103/AZ103),5)</f>
        <v>0</v>
      </c>
      <c r="BE103" s="7"/>
      <c r="BF103" s="6">
        <v>0</v>
      </c>
      <c r="BG103" s="7"/>
      <c r="BH103" s="6">
        <v>0</v>
      </c>
      <c r="BI103" s="7"/>
      <c r="BJ103" s="6">
        <f>ROUND((BF103-BH103),5)</f>
        <v>0</v>
      </c>
      <c r="BK103" s="7"/>
      <c r="BL103" s="8">
        <f>ROUND(IF(BH103=0, IF(BF103=0, 0, 1), BF103/BH103),5)</f>
        <v>0</v>
      </c>
      <c r="BM103" s="7"/>
      <c r="BN103" s="6">
        <f>ROUND(J103+R103+Z103+AH103+AP103+AX103+BF103,5)</f>
        <v>3175.71</v>
      </c>
      <c r="BO103" s="7"/>
      <c r="BP103" s="6">
        <f>ROUND(L103+T103+AB103+AJ103+AR103+AZ103+BH103,5)</f>
        <v>5000</v>
      </c>
      <c r="BQ103" s="7"/>
      <c r="BR103" s="6">
        <f>ROUND((BN103-BP103),5)</f>
        <v>-1824.29</v>
      </c>
      <c r="BS103" s="7"/>
      <c r="BT103" s="8">
        <f>ROUND(IF(BP103=0, IF(BN103=0, 0, 1), BN103/BP103),5)</f>
        <v>0.63514000000000004</v>
      </c>
    </row>
    <row r="104" spans="1:72" ht="15" thickBot="1" x14ac:dyDescent="0.4">
      <c r="A104" s="2"/>
      <c r="B104" s="2"/>
      <c r="C104" s="2"/>
      <c r="D104" s="2"/>
      <c r="E104" s="2"/>
      <c r="F104" s="2"/>
      <c r="G104" s="2" t="s">
        <v>113</v>
      </c>
      <c r="H104" s="2"/>
      <c r="I104" s="2"/>
      <c r="J104" s="15">
        <v>0</v>
      </c>
      <c r="K104" s="7"/>
      <c r="L104" s="15"/>
      <c r="M104" s="7"/>
      <c r="N104" s="15"/>
      <c r="O104" s="7"/>
      <c r="P104" s="16"/>
      <c r="Q104" s="7"/>
      <c r="R104" s="15">
        <v>0</v>
      </c>
      <c r="S104" s="7"/>
      <c r="T104" s="15"/>
      <c r="U104" s="7"/>
      <c r="V104" s="15"/>
      <c r="W104" s="7"/>
      <c r="X104" s="16"/>
      <c r="Y104" s="7"/>
      <c r="Z104" s="15">
        <v>2847.5</v>
      </c>
      <c r="AA104" s="7"/>
      <c r="AB104" s="15"/>
      <c r="AC104" s="7"/>
      <c r="AD104" s="15"/>
      <c r="AE104" s="7"/>
      <c r="AF104" s="16"/>
      <c r="AG104" s="7"/>
      <c r="AH104" s="15">
        <v>0</v>
      </c>
      <c r="AI104" s="7"/>
      <c r="AJ104" s="15"/>
      <c r="AK104" s="7"/>
      <c r="AL104" s="15"/>
      <c r="AM104" s="7"/>
      <c r="AN104" s="16"/>
      <c r="AO104" s="7"/>
      <c r="AP104" s="15">
        <v>850</v>
      </c>
      <c r="AQ104" s="7"/>
      <c r="AR104" s="15"/>
      <c r="AS104" s="7"/>
      <c r="AT104" s="15"/>
      <c r="AU104" s="7"/>
      <c r="AV104" s="16"/>
      <c r="AW104" s="7"/>
      <c r="AX104" s="15">
        <v>0</v>
      </c>
      <c r="AY104" s="7"/>
      <c r="AZ104" s="15"/>
      <c r="BA104" s="7"/>
      <c r="BB104" s="15"/>
      <c r="BC104" s="7"/>
      <c r="BD104" s="16"/>
      <c r="BE104" s="7"/>
      <c r="BF104" s="15">
        <v>0</v>
      </c>
      <c r="BG104" s="7"/>
      <c r="BH104" s="15"/>
      <c r="BI104" s="7"/>
      <c r="BJ104" s="15"/>
      <c r="BK104" s="7"/>
      <c r="BL104" s="16"/>
      <c r="BM104" s="7"/>
      <c r="BN104" s="15">
        <f>ROUND(J104+R104+Z104+AH104+AP104+AX104+BF104,5)</f>
        <v>3697.5</v>
      </c>
      <c r="BO104" s="7"/>
      <c r="BP104" s="15"/>
      <c r="BQ104" s="7"/>
      <c r="BR104" s="15"/>
      <c r="BS104" s="7"/>
      <c r="BT104" s="16"/>
    </row>
    <row r="105" spans="1:72" x14ac:dyDescent="0.35">
      <c r="A105" s="2"/>
      <c r="B105" s="2"/>
      <c r="C105" s="2"/>
      <c r="D105" s="2"/>
      <c r="E105" s="2"/>
      <c r="F105" s="2" t="s">
        <v>114</v>
      </c>
      <c r="G105" s="2"/>
      <c r="H105" s="2"/>
      <c r="I105" s="2"/>
      <c r="J105" s="6">
        <f>ROUND(SUM(J100:J104),5)</f>
        <v>74.459999999999994</v>
      </c>
      <c r="K105" s="7"/>
      <c r="L105" s="6">
        <f>ROUND(SUM(L100:L104),5)</f>
        <v>39000</v>
      </c>
      <c r="M105" s="7"/>
      <c r="N105" s="6">
        <f>ROUND((J105-L105),5)</f>
        <v>-38925.54</v>
      </c>
      <c r="O105" s="7"/>
      <c r="P105" s="8">
        <f>ROUND(IF(L105=0, IF(J105=0, 0, 1), J105/L105),5)</f>
        <v>1.91E-3</v>
      </c>
      <c r="Q105" s="7"/>
      <c r="R105" s="6">
        <f>ROUND(SUM(R100:R104),5)</f>
        <v>3650.25</v>
      </c>
      <c r="S105" s="7"/>
      <c r="T105" s="6">
        <f>ROUND(SUM(T100:T104),5)</f>
        <v>0</v>
      </c>
      <c r="U105" s="7"/>
      <c r="V105" s="6">
        <f>ROUND((R105-T105),5)</f>
        <v>3650.25</v>
      </c>
      <c r="W105" s="7"/>
      <c r="X105" s="8">
        <f>ROUND(IF(T105=0, IF(R105=0, 0, 1), R105/T105),5)</f>
        <v>1</v>
      </c>
      <c r="Y105" s="7"/>
      <c r="Z105" s="6">
        <f>ROUND(SUM(Z100:Z104),5)</f>
        <v>14489.97</v>
      </c>
      <c r="AA105" s="7"/>
      <c r="AB105" s="6">
        <f>ROUND(SUM(AB100:AB104),5)</f>
        <v>0</v>
      </c>
      <c r="AC105" s="7"/>
      <c r="AD105" s="6">
        <f>ROUND((Z105-AB105),5)</f>
        <v>14489.97</v>
      </c>
      <c r="AE105" s="7"/>
      <c r="AF105" s="8">
        <f>ROUND(IF(AB105=0, IF(Z105=0, 0, 1), Z105/AB105),5)</f>
        <v>1</v>
      </c>
      <c r="AG105" s="7"/>
      <c r="AH105" s="6">
        <f>ROUND(SUM(AH100:AH104),5)</f>
        <v>1220.5</v>
      </c>
      <c r="AI105" s="7"/>
      <c r="AJ105" s="6">
        <f>ROUND(SUM(AJ100:AJ104),5)</f>
        <v>0</v>
      </c>
      <c r="AK105" s="7"/>
      <c r="AL105" s="6">
        <f>ROUND((AH105-AJ105),5)</f>
        <v>1220.5</v>
      </c>
      <c r="AM105" s="7"/>
      <c r="AN105" s="8">
        <f>ROUND(IF(AJ105=0, IF(AH105=0, 0, 1), AH105/AJ105),5)</f>
        <v>1</v>
      </c>
      <c r="AO105" s="7"/>
      <c r="AP105" s="6">
        <f>ROUND(SUM(AP100:AP104),5)</f>
        <v>4714</v>
      </c>
      <c r="AQ105" s="7"/>
      <c r="AR105" s="6">
        <f>ROUND(SUM(AR100:AR104),5)</f>
        <v>0</v>
      </c>
      <c r="AS105" s="7"/>
      <c r="AT105" s="6">
        <f>ROUND((AP105-AR105),5)</f>
        <v>4714</v>
      </c>
      <c r="AU105" s="7"/>
      <c r="AV105" s="8">
        <f>ROUND(IF(AR105=0, IF(AP105=0, 0, 1), AP105/AR105),5)</f>
        <v>1</v>
      </c>
      <c r="AW105" s="7"/>
      <c r="AX105" s="6">
        <f>ROUND(SUM(AX100:AX104),5)</f>
        <v>6492.5</v>
      </c>
      <c r="AY105" s="7"/>
      <c r="AZ105" s="6">
        <f>ROUND(SUM(AZ100:AZ104),5)</f>
        <v>0</v>
      </c>
      <c r="BA105" s="7"/>
      <c r="BB105" s="6">
        <f>ROUND((AX105-AZ105),5)</f>
        <v>6492.5</v>
      </c>
      <c r="BC105" s="7"/>
      <c r="BD105" s="8">
        <f>ROUND(IF(AZ105=0, IF(AX105=0, 0, 1), AX105/AZ105),5)</f>
        <v>1</v>
      </c>
      <c r="BE105" s="7"/>
      <c r="BF105" s="6">
        <f>ROUND(SUM(BF100:BF104),5)</f>
        <v>245.5</v>
      </c>
      <c r="BG105" s="7"/>
      <c r="BH105" s="6">
        <f>ROUND(SUM(BH100:BH104),5)</f>
        <v>0</v>
      </c>
      <c r="BI105" s="7"/>
      <c r="BJ105" s="6">
        <f>ROUND((BF105-BH105),5)</f>
        <v>245.5</v>
      </c>
      <c r="BK105" s="7"/>
      <c r="BL105" s="8">
        <f>ROUND(IF(BH105=0, IF(BF105=0, 0, 1), BF105/BH105),5)</f>
        <v>1</v>
      </c>
      <c r="BM105" s="7"/>
      <c r="BN105" s="6">
        <f>ROUND(J105+R105+Z105+AH105+AP105+AX105+BF105,5)</f>
        <v>30887.18</v>
      </c>
      <c r="BO105" s="7"/>
      <c r="BP105" s="6">
        <f>ROUND(L105+T105+AB105+AJ105+AR105+AZ105+BH105,5)</f>
        <v>39000</v>
      </c>
      <c r="BQ105" s="7"/>
      <c r="BR105" s="6">
        <f>ROUND((BN105-BP105),5)</f>
        <v>-8112.82</v>
      </c>
      <c r="BS105" s="7"/>
      <c r="BT105" s="8">
        <f>ROUND(IF(BP105=0, IF(BN105=0, 0, 1), BN105/BP105),5)</f>
        <v>0.79198000000000002</v>
      </c>
    </row>
    <row r="106" spans="1:72" x14ac:dyDescent="0.35">
      <c r="A106" s="2"/>
      <c r="B106" s="2"/>
      <c r="C106" s="2"/>
      <c r="D106" s="2"/>
      <c r="E106" s="2"/>
      <c r="F106" s="2" t="s">
        <v>115</v>
      </c>
      <c r="G106" s="2"/>
      <c r="H106" s="2"/>
      <c r="I106" s="2"/>
      <c r="J106" s="6"/>
      <c r="K106" s="7"/>
      <c r="L106" s="6"/>
      <c r="M106" s="7"/>
      <c r="N106" s="6"/>
      <c r="O106" s="7"/>
      <c r="P106" s="8"/>
      <c r="Q106" s="7"/>
      <c r="R106" s="6"/>
      <c r="S106" s="7"/>
      <c r="T106" s="6"/>
      <c r="U106" s="7"/>
      <c r="V106" s="6"/>
      <c r="W106" s="7"/>
      <c r="X106" s="8"/>
      <c r="Y106" s="7"/>
      <c r="Z106" s="6"/>
      <c r="AA106" s="7"/>
      <c r="AB106" s="6"/>
      <c r="AC106" s="7"/>
      <c r="AD106" s="6"/>
      <c r="AE106" s="7"/>
      <c r="AF106" s="8"/>
      <c r="AG106" s="7"/>
      <c r="AH106" s="6"/>
      <c r="AI106" s="7"/>
      <c r="AJ106" s="6"/>
      <c r="AK106" s="7"/>
      <c r="AL106" s="6"/>
      <c r="AM106" s="7"/>
      <c r="AN106" s="8"/>
      <c r="AO106" s="7"/>
      <c r="AP106" s="6"/>
      <c r="AQ106" s="7"/>
      <c r="AR106" s="6"/>
      <c r="AS106" s="7"/>
      <c r="AT106" s="6"/>
      <c r="AU106" s="7"/>
      <c r="AV106" s="8"/>
      <c r="AW106" s="7"/>
      <c r="AX106" s="6"/>
      <c r="AY106" s="7"/>
      <c r="AZ106" s="6"/>
      <c r="BA106" s="7"/>
      <c r="BB106" s="6"/>
      <c r="BC106" s="7"/>
      <c r="BD106" s="8"/>
      <c r="BE106" s="7"/>
      <c r="BF106" s="6"/>
      <c r="BG106" s="7"/>
      <c r="BH106" s="6"/>
      <c r="BI106" s="7"/>
      <c r="BJ106" s="6"/>
      <c r="BK106" s="7"/>
      <c r="BL106" s="8"/>
      <c r="BM106" s="7"/>
      <c r="BN106" s="6"/>
      <c r="BO106" s="7"/>
      <c r="BP106" s="6"/>
      <c r="BQ106" s="7"/>
      <c r="BR106" s="6"/>
      <c r="BS106" s="7"/>
      <c r="BT106" s="8"/>
    </row>
    <row r="107" spans="1:72" x14ac:dyDescent="0.35">
      <c r="A107" s="2"/>
      <c r="B107" s="2"/>
      <c r="C107" s="2"/>
      <c r="D107" s="2"/>
      <c r="E107" s="2"/>
      <c r="F107" s="2"/>
      <c r="G107" s="2" t="s">
        <v>116</v>
      </c>
      <c r="H107" s="2"/>
      <c r="I107" s="2"/>
      <c r="J107" s="6"/>
      <c r="K107" s="7"/>
      <c r="L107" s="6"/>
      <c r="M107" s="7"/>
      <c r="N107" s="6"/>
      <c r="O107" s="7"/>
      <c r="P107" s="8"/>
      <c r="Q107" s="7"/>
      <c r="R107" s="6"/>
      <c r="S107" s="7"/>
      <c r="T107" s="6"/>
      <c r="U107" s="7"/>
      <c r="V107" s="6"/>
      <c r="W107" s="7"/>
      <c r="X107" s="8"/>
      <c r="Y107" s="7"/>
      <c r="Z107" s="6"/>
      <c r="AA107" s="7"/>
      <c r="AB107" s="6"/>
      <c r="AC107" s="7"/>
      <c r="AD107" s="6"/>
      <c r="AE107" s="7"/>
      <c r="AF107" s="8"/>
      <c r="AG107" s="7"/>
      <c r="AH107" s="6"/>
      <c r="AI107" s="7"/>
      <c r="AJ107" s="6"/>
      <c r="AK107" s="7"/>
      <c r="AL107" s="6"/>
      <c r="AM107" s="7"/>
      <c r="AN107" s="8"/>
      <c r="AO107" s="7"/>
      <c r="AP107" s="6"/>
      <c r="AQ107" s="7"/>
      <c r="AR107" s="6"/>
      <c r="AS107" s="7"/>
      <c r="AT107" s="6"/>
      <c r="AU107" s="7"/>
      <c r="AV107" s="8"/>
      <c r="AW107" s="7"/>
      <c r="AX107" s="6"/>
      <c r="AY107" s="7"/>
      <c r="AZ107" s="6"/>
      <c r="BA107" s="7"/>
      <c r="BB107" s="6"/>
      <c r="BC107" s="7"/>
      <c r="BD107" s="8"/>
      <c r="BE107" s="7"/>
      <c r="BF107" s="6"/>
      <c r="BG107" s="7"/>
      <c r="BH107" s="6"/>
      <c r="BI107" s="7"/>
      <c r="BJ107" s="6"/>
      <c r="BK107" s="7"/>
      <c r="BL107" s="8"/>
      <c r="BM107" s="7"/>
      <c r="BN107" s="6"/>
      <c r="BO107" s="7"/>
      <c r="BP107" s="6"/>
      <c r="BQ107" s="7"/>
      <c r="BR107" s="6"/>
      <c r="BS107" s="7"/>
      <c r="BT107" s="8"/>
    </row>
    <row r="108" spans="1:72" x14ac:dyDescent="0.35">
      <c r="A108" s="2"/>
      <c r="B108" s="2"/>
      <c r="C108" s="2"/>
      <c r="D108" s="2"/>
      <c r="E108" s="2"/>
      <c r="F108" s="2"/>
      <c r="G108" s="2"/>
      <c r="H108" s="2" t="s">
        <v>117</v>
      </c>
      <c r="I108" s="2"/>
      <c r="J108" s="6"/>
      <c r="K108" s="7"/>
      <c r="L108" s="6"/>
      <c r="M108" s="7"/>
      <c r="N108" s="6"/>
      <c r="O108" s="7"/>
      <c r="P108" s="8"/>
      <c r="Q108" s="7"/>
      <c r="R108" s="6"/>
      <c r="S108" s="7"/>
      <c r="T108" s="6"/>
      <c r="U108" s="7"/>
      <c r="V108" s="6"/>
      <c r="W108" s="7"/>
      <c r="X108" s="8"/>
      <c r="Y108" s="7"/>
      <c r="Z108" s="6"/>
      <c r="AA108" s="7"/>
      <c r="AB108" s="6"/>
      <c r="AC108" s="7"/>
      <c r="AD108" s="6"/>
      <c r="AE108" s="7"/>
      <c r="AF108" s="8"/>
      <c r="AG108" s="7"/>
      <c r="AH108" s="6"/>
      <c r="AI108" s="7"/>
      <c r="AJ108" s="6"/>
      <c r="AK108" s="7"/>
      <c r="AL108" s="6"/>
      <c r="AM108" s="7"/>
      <c r="AN108" s="8"/>
      <c r="AO108" s="7"/>
      <c r="AP108" s="6"/>
      <c r="AQ108" s="7"/>
      <c r="AR108" s="6"/>
      <c r="AS108" s="7"/>
      <c r="AT108" s="6"/>
      <c r="AU108" s="7"/>
      <c r="AV108" s="8"/>
      <c r="AW108" s="7"/>
      <c r="AX108" s="6"/>
      <c r="AY108" s="7"/>
      <c r="AZ108" s="6"/>
      <c r="BA108" s="7"/>
      <c r="BB108" s="6"/>
      <c r="BC108" s="7"/>
      <c r="BD108" s="8"/>
      <c r="BE108" s="7"/>
      <c r="BF108" s="6"/>
      <c r="BG108" s="7"/>
      <c r="BH108" s="6"/>
      <c r="BI108" s="7"/>
      <c r="BJ108" s="6"/>
      <c r="BK108" s="7"/>
      <c r="BL108" s="8"/>
      <c r="BM108" s="7"/>
      <c r="BN108" s="6"/>
      <c r="BO108" s="7"/>
      <c r="BP108" s="6"/>
      <c r="BQ108" s="7"/>
      <c r="BR108" s="6"/>
      <c r="BS108" s="7"/>
      <c r="BT108" s="8"/>
    </row>
    <row r="109" spans="1:72" x14ac:dyDescent="0.35">
      <c r="A109" s="2"/>
      <c r="B109" s="2"/>
      <c r="C109" s="2"/>
      <c r="D109" s="2"/>
      <c r="E109" s="2"/>
      <c r="F109" s="2"/>
      <c r="G109" s="2"/>
      <c r="H109" s="2"/>
      <c r="I109" s="2" t="s">
        <v>118</v>
      </c>
      <c r="J109" s="6">
        <v>0</v>
      </c>
      <c r="K109" s="7"/>
      <c r="L109" s="6"/>
      <c r="M109" s="7"/>
      <c r="N109" s="6"/>
      <c r="O109" s="7"/>
      <c r="P109" s="8"/>
      <c r="Q109" s="7"/>
      <c r="R109" s="6">
        <v>673.74</v>
      </c>
      <c r="S109" s="7"/>
      <c r="T109" s="6"/>
      <c r="U109" s="7"/>
      <c r="V109" s="6"/>
      <c r="W109" s="7"/>
      <c r="X109" s="8"/>
      <c r="Y109" s="7"/>
      <c r="Z109" s="6">
        <v>220.86</v>
      </c>
      <c r="AA109" s="7"/>
      <c r="AB109" s="6"/>
      <c r="AC109" s="7"/>
      <c r="AD109" s="6"/>
      <c r="AE109" s="7"/>
      <c r="AF109" s="8"/>
      <c r="AG109" s="7"/>
      <c r="AH109" s="6">
        <v>190.73</v>
      </c>
      <c r="AI109" s="7"/>
      <c r="AJ109" s="6"/>
      <c r="AK109" s="7"/>
      <c r="AL109" s="6"/>
      <c r="AM109" s="7"/>
      <c r="AN109" s="8"/>
      <c r="AO109" s="7"/>
      <c r="AP109" s="6">
        <v>173.99</v>
      </c>
      <c r="AQ109" s="7"/>
      <c r="AR109" s="6"/>
      <c r="AS109" s="7"/>
      <c r="AT109" s="6"/>
      <c r="AU109" s="7"/>
      <c r="AV109" s="8"/>
      <c r="AW109" s="7"/>
      <c r="AX109" s="6">
        <v>3.28</v>
      </c>
      <c r="AY109" s="7"/>
      <c r="AZ109" s="6"/>
      <c r="BA109" s="7"/>
      <c r="BB109" s="6"/>
      <c r="BC109" s="7"/>
      <c r="BD109" s="8"/>
      <c r="BE109" s="7"/>
      <c r="BF109" s="6">
        <v>244.64</v>
      </c>
      <c r="BG109" s="7"/>
      <c r="BH109" s="6"/>
      <c r="BI109" s="7"/>
      <c r="BJ109" s="6"/>
      <c r="BK109" s="7"/>
      <c r="BL109" s="8"/>
      <c r="BM109" s="7"/>
      <c r="BN109" s="6">
        <f>ROUND(J109+R109+Z109+AH109+AP109+AX109+BF109,5)</f>
        <v>1507.24</v>
      </c>
      <c r="BO109" s="7"/>
      <c r="BP109" s="6"/>
      <c r="BQ109" s="7"/>
      <c r="BR109" s="6"/>
      <c r="BS109" s="7"/>
      <c r="BT109" s="8"/>
    </row>
    <row r="110" spans="1:72" ht="15" thickBot="1" x14ac:dyDescent="0.4">
      <c r="A110" s="2"/>
      <c r="B110" s="2"/>
      <c r="C110" s="2"/>
      <c r="D110" s="2"/>
      <c r="E110" s="2"/>
      <c r="F110" s="2"/>
      <c r="G110" s="2"/>
      <c r="H110" s="2"/>
      <c r="I110" s="2" t="s">
        <v>119</v>
      </c>
      <c r="J110" s="15">
        <v>15.13</v>
      </c>
      <c r="K110" s="7"/>
      <c r="L110" s="15">
        <v>12000</v>
      </c>
      <c r="M110" s="7"/>
      <c r="N110" s="15">
        <f>ROUND((J110-L110),5)</f>
        <v>-11984.87</v>
      </c>
      <c r="O110" s="7"/>
      <c r="P110" s="16">
        <f>ROUND(IF(L110=0, IF(J110=0, 0, 1), J110/L110),5)</f>
        <v>1.2600000000000001E-3</v>
      </c>
      <c r="Q110" s="7"/>
      <c r="R110" s="15">
        <v>2741.83</v>
      </c>
      <c r="S110" s="7"/>
      <c r="T110" s="15">
        <v>0</v>
      </c>
      <c r="U110" s="7"/>
      <c r="V110" s="15">
        <f>ROUND((R110-T110),5)</f>
        <v>2741.83</v>
      </c>
      <c r="W110" s="7"/>
      <c r="X110" s="16">
        <f>ROUND(IF(T110=0, IF(R110=0, 0, 1), R110/T110),5)</f>
        <v>1</v>
      </c>
      <c r="Y110" s="7"/>
      <c r="Z110" s="15">
        <v>202.54</v>
      </c>
      <c r="AA110" s="7"/>
      <c r="AB110" s="15">
        <v>0</v>
      </c>
      <c r="AC110" s="7"/>
      <c r="AD110" s="15">
        <f>ROUND((Z110-AB110),5)</f>
        <v>202.54</v>
      </c>
      <c r="AE110" s="7"/>
      <c r="AF110" s="16">
        <f>ROUND(IF(AB110=0, IF(Z110=0, 0, 1), Z110/AB110),5)</f>
        <v>1</v>
      </c>
      <c r="AG110" s="7"/>
      <c r="AH110" s="15">
        <v>228.75</v>
      </c>
      <c r="AI110" s="7"/>
      <c r="AJ110" s="15">
        <v>0</v>
      </c>
      <c r="AK110" s="7"/>
      <c r="AL110" s="15">
        <f>ROUND((AH110-AJ110),5)</f>
        <v>228.75</v>
      </c>
      <c r="AM110" s="7"/>
      <c r="AN110" s="16">
        <f>ROUND(IF(AJ110=0, IF(AH110=0, 0, 1), AH110/AJ110),5)</f>
        <v>1</v>
      </c>
      <c r="AO110" s="7"/>
      <c r="AP110" s="15">
        <v>421.63</v>
      </c>
      <c r="AQ110" s="7"/>
      <c r="AR110" s="15">
        <v>0</v>
      </c>
      <c r="AS110" s="7"/>
      <c r="AT110" s="15">
        <f>ROUND((AP110-AR110),5)</f>
        <v>421.63</v>
      </c>
      <c r="AU110" s="7"/>
      <c r="AV110" s="16">
        <f>ROUND(IF(AR110=0, IF(AP110=0, 0, 1), AP110/AR110),5)</f>
        <v>1</v>
      </c>
      <c r="AW110" s="7"/>
      <c r="AX110" s="15">
        <v>81.96</v>
      </c>
      <c r="AY110" s="7"/>
      <c r="AZ110" s="15">
        <v>0</v>
      </c>
      <c r="BA110" s="7"/>
      <c r="BB110" s="15">
        <f>ROUND((AX110-AZ110),5)</f>
        <v>81.96</v>
      </c>
      <c r="BC110" s="7"/>
      <c r="BD110" s="16">
        <f>ROUND(IF(AZ110=0, IF(AX110=0, 0, 1), AX110/AZ110),5)</f>
        <v>1</v>
      </c>
      <c r="BE110" s="7"/>
      <c r="BF110" s="15">
        <v>2664.71</v>
      </c>
      <c r="BG110" s="7"/>
      <c r="BH110" s="15">
        <v>0</v>
      </c>
      <c r="BI110" s="7"/>
      <c r="BJ110" s="15">
        <f>ROUND((BF110-BH110),5)</f>
        <v>2664.71</v>
      </c>
      <c r="BK110" s="7"/>
      <c r="BL110" s="16">
        <f>ROUND(IF(BH110=0, IF(BF110=0, 0, 1), BF110/BH110),5)</f>
        <v>1</v>
      </c>
      <c r="BM110" s="7"/>
      <c r="BN110" s="15">
        <f>ROUND(J110+R110+Z110+AH110+AP110+AX110+BF110,5)</f>
        <v>6356.55</v>
      </c>
      <c r="BO110" s="7"/>
      <c r="BP110" s="15">
        <f>ROUND(L110+T110+AB110+AJ110+AR110+AZ110+BH110,5)</f>
        <v>12000</v>
      </c>
      <c r="BQ110" s="7"/>
      <c r="BR110" s="15">
        <f>ROUND((BN110-BP110),5)</f>
        <v>-5643.45</v>
      </c>
      <c r="BS110" s="7"/>
      <c r="BT110" s="16">
        <f>ROUND(IF(BP110=0, IF(BN110=0, 0, 1), BN110/BP110),5)</f>
        <v>0.52971000000000001</v>
      </c>
    </row>
    <row r="111" spans="1:72" x14ac:dyDescent="0.35">
      <c r="A111" s="2"/>
      <c r="B111" s="2"/>
      <c r="C111" s="2"/>
      <c r="D111" s="2"/>
      <c r="E111" s="2"/>
      <c r="F111" s="2"/>
      <c r="G111" s="2"/>
      <c r="H111" s="2" t="s">
        <v>120</v>
      </c>
      <c r="I111" s="2"/>
      <c r="J111" s="6">
        <f>ROUND(SUM(J108:J110),5)</f>
        <v>15.13</v>
      </c>
      <c r="K111" s="7"/>
      <c r="L111" s="6">
        <f>ROUND(SUM(L108:L110),5)</f>
        <v>12000</v>
      </c>
      <c r="M111" s="7"/>
      <c r="N111" s="6">
        <f>ROUND((J111-L111),5)</f>
        <v>-11984.87</v>
      </c>
      <c r="O111" s="7"/>
      <c r="P111" s="8">
        <f>ROUND(IF(L111=0, IF(J111=0, 0, 1), J111/L111),5)</f>
        <v>1.2600000000000001E-3</v>
      </c>
      <c r="Q111" s="7"/>
      <c r="R111" s="6">
        <f>ROUND(SUM(R108:R110),5)</f>
        <v>3415.57</v>
      </c>
      <c r="S111" s="7"/>
      <c r="T111" s="6">
        <f>ROUND(SUM(T108:T110),5)</f>
        <v>0</v>
      </c>
      <c r="U111" s="7"/>
      <c r="V111" s="6">
        <f>ROUND((R111-T111),5)</f>
        <v>3415.57</v>
      </c>
      <c r="W111" s="7"/>
      <c r="X111" s="8">
        <f>ROUND(IF(T111=0, IF(R111=0, 0, 1), R111/T111),5)</f>
        <v>1</v>
      </c>
      <c r="Y111" s="7"/>
      <c r="Z111" s="6">
        <f>ROUND(SUM(Z108:Z110),5)</f>
        <v>423.4</v>
      </c>
      <c r="AA111" s="7"/>
      <c r="AB111" s="6">
        <f>ROUND(SUM(AB108:AB110),5)</f>
        <v>0</v>
      </c>
      <c r="AC111" s="7"/>
      <c r="AD111" s="6">
        <f>ROUND((Z111-AB111),5)</f>
        <v>423.4</v>
      </c>
      <c r="AE111" s="7"/>
      <c r="AF111" s="8">
        <f>ROUND(IF(AB111=0, IF(Z111=0, 0, 1), Z111/AB111),5)</f>
        <v>1</v>
      </c>
      <c r="AG111" s="7"/>
      <c r="AH111" s="6">
        <f>ROUND(SUM(AH108:AH110),5)</f>
        <v>419.48</v>
      </c>
      <c r="AI111" s="7"/>
      <c r="AJ111" s="6">
        <f>ROUND(SUM(AJ108:AJ110),5)</f>
        <v>0</v>
      </c>
      <c r="AK111" s="7"/>
      <c r="AL111" s="6">
        <f>ROUND((AH111-AJ111),5)</f>
        <v>419.48</v>
      </c>
      <c r="AM111" s="7"/>
      <c r="AN111" s="8">
        <f>ROUND(IF(AJ111=0, IF(AH111=0, 0, 1), AH111/AJ111),5)</f>
        <v>1</v>
      </c>
      <c r="AO111" s="7"/>
      <c r="AP111" s="6">
        <f>ROUND(SUM(AP108:AP110),5)</f>
        <v>595.62</v>
      </c>
      <c r="AQ111" s="7"/>
      <c r="AR111" s="6">
        <f>ROUND(SUM(AR108:AR110),5)</f>
        <v>0</v>
      </c>
      <c r="AS111" s="7"/>
      <c r="AT111" s="6">
        <f>ROUND((AP111-AR111),5)</f>
        <v>595.62</v>
      </c>
      <c r="AU111" s="7"/>
      <c r="AV111" s="8">
        <f>ROUND(IF(AR111=0, IF(AP111=0, 0, 1), AP111/AR111),5)</f>
        <v>1</v>
      </c>
      <c r="AW111" s="7"/>
      <c r="AX111" s="6">
        <f>ROUND(SUM(AX108:AX110),5)</f>
        <v>85.24</v>
      </c>
      <c r="AY111" s="7"/>
      <c r="AZ111" s="6">
        <f>ROUND(SUM(AZ108:AZ110),5)</f>
        <v>0</v>
      </c>
      <c r="BA111" s="7"/>
      <c r="BB111" s="6">
        <f>ROUND((AX111-AZ111),5)</f>
        <v>85.24</v>
      </c>
      <c r="BC111" s="7"/>
      <c r="BD111" s="8">
        <f>ROUND(IF(AZ111=0, IF(AX111=0, 0, 1), AX111/AZ111),5)</f>
        <v>1</v>
      </c>
      <c r="BE111" s="7"/>
      <c r="BF111" s="6">
        <f>ROUND(SUM(BF108:BF110),5)</f>
        <v>2909.35</v>
      </c>
      <c r="BG111" s="7"/>
      <c r="BH111" s="6">
        <f>ROUND(SUM(BH108:BH110),5)</f>
        <v>0</v>
      </c>
      <c r="BI111" s="7"/>
      <c r="BJ111" s="6">
        <f>ROUND((BF111-BH111),5)</f>
        <v>2909.35</v>
      </c>
      <c r="BK111" s="7"/>
      <c r="BL111" s="8">
        <f>ROUND(IF(BH111=0, IF(BF111=0, 0, 1), BF111/BH111),5)</f>
        <v>1</v>
      </c>
      <c r="BM111" s="7"/>
      <c r="BN111" s="6">
        <f>ROUND(J111+R111+Z111+AH111+AP111+AX111+BF111,5)</f>
        <v>7863.79</v>
      </c>
      <c r="BO111" s="7"/>
      <c r="BP111" s="6">
        <f>ROUND(L111+T111+AB111+AJ111+AR111+AZ111+BH111,5)</f>
        <v>12000</v>
      </c>
      <c r="BQ111" s="7"/>
      <c r="BR111" s="6">
        <f>ROUND((BN111-BP111),5)</f>
        <v>-4136.21</v>
      </c>
      <c r="BS111" s="7"/>
      <c r="BT111" s="8">
        <f>ROUND(IF(BP111=0, IF(BN111=0, 0, 1), BN111/BP111),5)</f>
        <v>0.65532000000000001</v>
      </c>
    </row>
    <row r="112" spans="1:72" x14ac:dyDescent="0.35">
      <c r="A112" s="2"/>
      <c r="B112" s="2"/>
      <c r="C112" s="2"/>
      <c r="D112" s="2"/>
      <c r="E112" s="2"/>
      <c r="F112" s="2"/>
      <c r="G112" s="2"/>
      <c r="H112" s="2" t="s">
        <v>121</v>
      </c>
      <c r="I112" s="2"/>
      <c r="J112" s="6">
        <v>0</v>
      </c>
      <c r="K112" s="7"/>
      <c r="L112" s="6">
        <v>1500</v>
      </c>
      <c r="M112" s="7"/>
      <c r="N112" s="6">
        <f>ROUND((J112-L112),5)</f>
        <v>-1500</v>
      </c>
      <c r="O112" s="7"/>
      <c r="P112" s="8">
        <f>ROUND(IF(L112=0, IF(J112=0, 0, 1), J112/L112),5)</f>
        <v>0</v>
      </c>
      <c r="Q112" s="7"/>
      <c r="R112" s="6">
        <v>0</v>
      </c>
      <c r="S112" s="7"/>
      <c r="T112" s="6">
        <v>0</v>
      </c>
      <c r="U112" s="7"/>
      <c r="V112" s="6">
        <f>ROUND((R112-T112),5)</f>
        <v>0</v>
      </c>
      <c r="W112" s="7"/>
      <c r="X112" s="8">
        <f>ROUND(IF(T112=0, IF(R112=0, 0, 1), R112/T112),5)</f>
        <v>0</v>
      </c>
      <c r="Y112" s="7"/>
      <c r="Z112" s="6">
        <v>0</v>
      </c>
      <c r="AA112" s="7"/>
      <c r="AB112" s="6">
        <v>0</v>
      </c>
      <c r="AC112" s="7"/>
      <c r="AD112" s="6">
        <f>ROUND((Z112-AB112),5)</f>
        <v>0</v>
      </c>
      <c r="AE112" s="7"/>
      <c r="AF112" s="8">
        <f>ROUND(IF(AB112=0, IF(Z112=0, 0, 1), Z112/AB112),5)</f>
        <v>0</v>
      </c>
      <c r="AG112" s="7"/>
      <c r="AH112" s="6">
        <v>0</v>
      </c>
      <c r="AI112" s="7"/>
      <c r="AJ112" s="6">
        <v>0</v>
      </c>
      <c r="AK112" s="7"/>
      <c r="AL112" s="6">
        <f>ROUND((AH112-AJ112),5)</f>
        <v>0</v>
      </c>
      <c r="AM112" s="7"/>
      <c r="AN112" s="8">
        <f>ROUND(IF(AJ112=0, IF(AH112=0, 0, 1), AH112/AJ112),5)</f>
        <v>0</v>
      </c>
      <c r="AO112" s="7"/>
      <c r="AP112" s="6">
        <v>0</v>
      </c>
      <c r="AQ112" s="7"/>
      <c r="AR112" s="6">
        <v>0</v>
      </c>
      <c r="AS112" s="7"/>
      <c r="AT112" s="6">
        <f>ROUND((AP112-AR112),5)</f>
        <v>0</v>
      </c>
      <c r="AU112" s="7"/>
      <c r="AV112" s="8">
        <f>ROUND(IF(AR112=0, IF(AP112=0, 0, 1), AP112/AR112),5)</f>
        <v>0</v>
      </c>
      <c r="AW112" s="7"/>
      <c r="AX112" s="6">
        <v>0</v>
      </c>
      <c r="AY112" s="7"/>
      <c r="AZ112" s="6">
        <v>0</v>
      </c>
      <c r="BA112" s="7"/>
      <c r="BB112" s="6">
        <f>ROUND((AX112-AZ112),5)</f>
        <v>0</v>
      </c>
      <c r="BC112" s="7"/>
      <c r="BD112" s="8">
        <f>ROUND(IF(AZ112=0, IF(AX112=0, 0, 1), AX112/AZ112),5)</f>
        <v>0</v>
      </c>
      <c r="BE112" s="7"/>
      <c r="BF112" s="6">
        <v>0</v>
      </c>
      <c r="BG112" s="7"/>
      <c r="BH112" s="6">
        <v>0</v>
      </c>
      <c r="BI112" s="7"/>
      <c r="BJ112" s="6">
        <f>ROUND((BF112-BH112),5)</f>
        <v>0</v>
      </c>
      <c r="BK112" s="7"/>
      <c r="BL112" s="8">
        <f>ROUND(IF(BH112=0, IF(BF112=0, 0, 1), BF112/BH112),5)</f>
        <v>0</v>
      </c>
      <c r="BM112" s="7"/>
      <c r="BN112" s="6">
        <f>ROUND(J112+R112+Z112+AH112+AP112+AX112+BF112,5)</f>
        <v>0</v>
      </c>
      <c r="BO112" s="7"/>
      <c r="BP112" s="6">
        <f>ROUND(L112+T112+AB112+AJ112+AR112+AZ112+BH112,5)</f>
        <v>1500</v>
      </c>
      <c r="BQ112" s="7"/>
      <c r="BR112" s="6">
        <f>ROUND((BN112-BP112),5)</f>
        <v>-1500</v>
      </c>
      <c r="BS112" s="7"/>
      <c r="BT112" s="8">
        <f>ROUND(IF(BP112=0, IF(BN112=0, 0, 1), BN112/BP112),5)</f>
        <v>0</v>
      </c>
    </row>
    <row r="113" spans="1:72" x14ac:dyDescent="0.35">
      <c r="A113" s="2"/>
      <c r="B113" s="2"/>
      <c r="C113" s="2"/>
      <c r="D113" s="2"/>
      <c r="E113" s="2"/>
      <c r="F113" s="2"/>
      <c r="G113" s="2"/>
      <c r="H113" s="2" t="s">
        <v>122</v>
      </c>
      <c r="I113" s="2"/>
      <c r="J113" s="6">
        <v>0</v>
      </c>
      <c r="K113" s="7"/>
      <c r="L113" s="6">
        <v>1500</v>
      </c>
      <c r="M113" s="7"/>
      <c r="N113" s="6">
        <f>ROUND((J113-L113),5)</f>
        <v>-1500</v>
      </c>
      <c r="O113" s="7"/>
      <c r="P113" s="8">
        <f>ROUND(IF(L113=0, IF(J113=0, 0, 1), J113/L113),5)</f>
        <v>0</v>
      </c>
      <c r="Q113" s="7"/>
      <c r="R113" s="6">
        <v>0</v>
      </c>
      <c r="S113" s="7"/>
      <c r="T113" s="6">
        <v>0</v>
      </c>
      <c r="U113" s="7"/>
      <c r="V113" s="6">
        <f>ROUND((R113-T113),5)</f>
        <v>0</v>
      </c>
      <c r="W113" s="7"/>
      <c r="X113" s="8">
        <f>ROUND(IF(T113=0, IF(R113=0, 0, 1), R113/T113),5)</f>
        <v>0</v>
      </c>
      <c r="Y113" s="7"/>
      <c r="Z113" s="6">
        <v>0</v>
      </c>
      <c r="AA113" s="7"/>
      <c r="AB113" s="6">
        <v>0</v>
      </c>
      <c r="AC113" s="7"/>
      <c r="AD113" s="6">
        <f>ROUND((Z113-AB113),5)</f>
        <v>0</v>
      </c>
      <c r="AE113" s="7"/>
      <c r="AF113" s="8">
        <f>ROUND(IF(AB113=0, IF(Z113=0, 0, 1), Z113/AB113),5)</f>
        <v>0</v>
      </c>
      <c r="AG113" s="7"/>
      <c r="AH113" s="6">
        <v>0</v>
      </c>
      <c r="AI113" s="7"/>
      <c r="AJ113" s="6">
        <v>0</v>
      </c>
      <c r="AK113" s="7"/>
      <c r="AL113" s="6">
        <f>ROUND((AH113-AJ113),5)</f>
        <v>0</v>
      </c>
      <c r="AM113" s="7"/>
      <c r="AN113" s="8">
        <f>ROUND(IF(AJ113=0, IF(AH113=0, 0, 1), AH113/AJ113),5)</f>
        <v>0</v>
      </c>
      <c r="AO113" s="7"/>
      <c r="AP113" s="6">
        <v>0</v>
      </c>
      <c r="AQ113" s="7"/>
      <c r="AR113" s="6">
        <v>0</v>
      </c>
      <c r="AS113" s="7"/>
      <c r="AT113" s="6">
        <f>ROUND((AP113-AR113),5)</f>
        <v>0</v>
      </c>
      <c r="AU113" s="7"/>
      <c r="AV113" s="8">
        <f>ROUND(IF(AR113=0, IF(AP113=0, 0, 1), AP113/AR113),5)</f>
        <v>0</v>
      </c>
      <c r="AW113" s="7"/>
      <c r="AX113" s="6">
        <v>250</v>
      </c>
      <c r="AY113" s="7"/>
      <c r="AZ113" s="6">
        <v>0</v>
      </c>
      <c r="BA113" s="7"/>
      <c r="BB113" s="6">
        <f>ROUND((AX113-AZ113),5)</f>
        <v>250</v>
      </c>
      <c r="BC113" s="7"/>
      <c r="BD113" s="8">
        <f>ROUND(IF(AZ113=0, IF(AX113=0, 0, 1), AX113/AZ113),5)</f>
        <v>1</v>
      </c>
      <c r="BE113" s="7"/>
      <c r="BF113" s="6">
        <v>0</v>
      </c>
      <c r="BG113" s="7"/>
      <c r="BH113" s="6">
        <v>0</v>
      </c>
      <c r="BI113" s="7"/>
      <c r="BJ113" s="6">
        <f>ROUND((BF113-BH113),5)</f>
        <v>0</v>
      </c>
      <c r="BK113" s="7"/>
      <c r="BL113" s="8">
        <f>ROUND(IF(BH113=0, IF(BF113=0, 0, 1), BF113/BH113),5)</f>
        <v>0</v>
      </c>
      <c r="BM113" s="7"/>
      <c r="BN113" s="6">
        <f>ROUND(J113+R113+Z113+AH113+AP113+AX113+BF113,5)</f>
        <v>250</v>
      </c>
      <c r="BO113" s="7"/>
      <c r="BP113" s="6">
        <f>ROUND(L113+T113+AB113+AJ113+AR113+AZ113+BH113,5)</f>
        <v>1500</v>
      </c>
      <c r="BQ113" s="7"/>
      <c r="BR113" s="6">
        <f>ROUND((BN113-BP113),5)</f>
        <v>-1250</v>
      </c>
      <c r="BS113" s="7"/>
      <c r="BT113" s="8">
        <f>ROUND(IF(BP113=0, IF(BN113=0, 0, 1), BN113/BP113),5)</f>
        <v>0.16667000000000001</v>
      </c>
    </row>
    <row r="114" spans="1:72" ht="15" thickBot="1" x14ac:dyDescent="0.4">
      <c r="A114" s="2"/>
      <c r="B114" s="2"/>
      <c r="C114" s="2"/>
      <c r="D114" s="2"/>
      <c r="E114" s="2"/>
      <c r="F114" s="2"/>
      <c r="G114" s="2"/>
      <c r="H114" s="2" t="s">
        <v>123</v>
      </c>
      <c r="I114" s="2"/>
      <c r="J114" s="15">
        <v>0</v>
      </c>
      <c r="K114" s="7"/>
      <c r="L114" s="15">
        <v>1500</v>
      </c>
      <c r="M114" s="7"/>
      <c r="N114" s="15">
        <f>ROUND((J114-L114),5)</f>
        <v>-1500</v>
      </c>
      <c r="O114" s="7"/>
      <c r="P114" s="16">
        <f>ROUND(IF(L114=0, IF(J114=0, 0, 1), J114/L114),5)</f>
        <v>0</v>
      </c>
      <c r="Q114" s="7"/>
      <c r="R114" s="15">
        <v>0</v>
      </c>
      <c r="S114" s="7"/>
      <c r="T114" s="15">
        <v>0</v>
      </c>
      <c r="U114" s="7"/>
      <c r="V114" s="15">
        <f>ROUND((R114-T114),5)</f>
        <v>0</v>
      </c>
      <c r="W114" s="7"/>
      <c r="X114" s="16">
        <f>ROUND(IF(T114=0, IF(R114=0, 0, 1), R114/T114),5)</f>
        <v>0</v>
      </c>
      <c r="Y114" s="7"/>
      <c r="Z114" s="15">
        <v>0</v>
      </c>
      <c r="AA114" s="7"/>
      <c r="AB114" s="15">
        <v>0</v>
      </c>
      <c r="AC114" s="7"/>
      <c r="AD114" s="15">
        <f>ROUND((Z114-AB114),5)</f>
        <v>0</v>
      </c>
      <c r="AE114" s="7"/>
      <c r="AF114" s="16">
        <f>ROUND(IF(AB114=0, IF(Z114=0, 0, 1), Z114/AB114),5)</f>
        <v>0</v>
      </c>
      <c r="AG114" s="7"/>
      <c r="AH114" s="15">
        <v>0</v>
      </c>
      <c r="AI114" s="7"/>
      <c r="AJ114" s="15">
        <v>0</v>
      </c>
      <c r="AK114" s="7"/>
      <c r="AL114" s="15">
        <f>ROUND((AH114-AJ114),5)</f>
        <v>0</v>
      </c>
      <c r="AM114" s="7"/>
      <c r="AN114" s="16">
        <f>ROUND(IF(AJ114=0, IF(AH114=0, 0, 1), AH114/AJ114),5)</f>
        <v>0</v>
      </c>
      <c r="AO114" s="7"/>
      <c r="AP114" s="15">
        <v>0</v>
      </c>
      <c r="AQ114" s="7"/>
      <c r="AR114" s="15">
        <v>0</v>
      </c>
      <c r="AS114" s="7"/>
      <c r="AT114" s="15">
        <f>ROUND((AP114-AR114),5)</f>
        <v>0</v>
      </c>
      <c r="AU114" s="7"/>
      <c r="AV114" s="16">
        <f>ROUND(IF(AR114=0, IF(AP114=0, 0, 1), AP114/AR114),5)</f>
        <v>0</v>
      </c>
      <c r="AW114" s="7"/>
      <c r="AX114" s="15">
        <v>0</v>
      </c>
      <c r="AY114" s="7"/>
      <c r="AZ114" s="15">
        <v>0</v>
      </c>
      <c r="BA114" s="7"/>
      <c r="BB114" s="15">
        <f>ROUND((AX114-AZ114),5)</f>
        <v>0</v>
      </c>
      <c r="BC114" s="7"/>
      <c r="BD114" s="16">
        <f>ROUND(IF(AZ114=0, IF(AX114=0, 0, 1), AX114/AZ114),5)</f>
        <v>0</v>
      </c>
      <c r="BE114" s="7"/>
      <c r="BF114" s="15">
        <v>0</v>
      </c>
      <c r="BG114" s="7"/>
      <c r="BH114" s="15">
        <v>0</v>
      </c>
      <c r="BI114" s="7"/>
      <c r="BJ114" s="15">
        <f>ROUND((BF114-BH114),5)</f>
        <v>0</v>
      </c>
      <c r="BK114" s="7"/>
      <c r="BL114" s="16">
        <f>ROUND(IF(BH114=0, IF(BF114=0, 0, 1), BF114/BH114),5)</f>
        <v>0</v>
      </c>
      <c r="BM114" s="7"/>
      <c r="BN114" s="15">
        <f>ROUND(J114+R114+Z114+AH114+AP114+AX114+BF114,5)</f>
        <v>0</v>
      </c>
      <c r="BO114" s="7"/>
      <c r="BP114" s="15">
        <f>ROUND(L114+T114+AB114+AJ114+AR114+AZ114+BH114,5)</f>
        <v>1500</v>
      </c>
      <c r="BQ114" s="7"/>
      <c r="BR114" s="15">
        <f>ROUND((BN114-BP114),5)</f>
        <v>-1500</v>
      </c>
      <c r="BS114" s="7"/>
      <c r="BT114" s="16">
        <f>ROUND(IF(BP114=0, IF(BN114=0, 0, 1), BN114/BP114),5)</f>
        <v>0</v>
      </c>
    </row>
    <row r="115" spans="1:72" x14ac:dyDescent="0.35">
      <c r="A115" s="2"/>
      <c r="B115" s="2"/>
      <c r="C115" s="2"/>
      <c r="D115" s="2"/>
      <c r="E115" s="2"/>
      <c r="F115" s="2"/>
      <c r="G115" s="2" t="s">
        <v>124</v>
      </c>
      <c r="H115" s="2"/>
      <c r="I115" s="2"/>
      <c r="J115" s="6">
        <f>ROUND(J107+SUM(J111:J114),5)</f>
        <v>15.13</v>
      </c>
      <c r="K115" s="7"/>
      <c r="L115" s="6">
        <f>ROUND(L107+SUM(L111:L114),5)</f>
        <v>16500</v>
      </c>
      <c r="M115" s="7"/>
      <c r="N115" s="6">
        <f>ROUND((J115-L115),5)</f>
        <v>-16484.87</v>
      </c>
      <c r="O115" s="7"/>
      <c r="P115" s="8">
        <f>ROUND(IF(L115=0, IF(J115=0, 0, 1), J115/L115),5)</f>
        <v>9.2000000000000003E-4</v>
      </c>
      <c r="Q115" s="7"/>
      <c r="R115" s="6">
        <f>ROUND(R107+SUM(R111:R114),5)</f>
        <v>3415.57</v>
      </c>
      <c r="S115" s="7"/>
      <c r="T115" s="6">
        <f>ROUND(T107+SUM(T111:T114),5)</f>
        <v>0</v>
      </c>
      <c r="U115" s="7"/>
      <c r="V115" s="6">
        <f>ROUND((R115-T115),5)</f>
        <v>3415.57</v>
      </c>
      <c r="W115" s="7"/>
      <c r="X115" s="8">
        <f>ROUND(IF(T115=0, IF(R115=0, 0, 1), R115/T115),5)</f>
        <v>1</v>
      </c>
      <c r="Y115" s="7"/>
      <c r="Z115" s="6">
        <f>ROUND(Z107+SUM(Z111:Z114),5)</f>
        <v>423.4</v>
      </c>
      <c r="AA115" s="7"/>
      <c r="AB115" s="6">
        <f>ROUND(AB107+SUM(AB111:AB114),5)</f>
        <v>0</v>
      </c>
      <c r="AC115" s="7"/>
      <c r="AD115" s="6">
        <f>ROUND((Z115-AB115),5)</f>
        <v>423.4</v>
      </c>
      <c r="AE115" s="7"/>
      <c r="AF115" s="8">
        <f>ROUND(IF(AB115=0, IF(Z115=0, 0, 1), Z115/AB115),5)</f>
        <v>1</v>
      </c>
      <c r="AG115" s="7"/>
      <c r="AH115" s="6">
        <f>ROUND(AH107+SUM(AH111:AH114),5)</f>
        <v>419.48</v>
      </c>
      <c r="AI115" s="7"/>
      <c r="AJ115" s="6">
        <f>ROUND(AJ107+SUM(AJ111:AJ114),5)</f>
        <v>0</v>
      </c>
      <c r="AK115" s="7"/>
      <c r="AL115" s="6">
        <f>ROUND((AH115-AJ115),5)</f>
        <v>419.48</v>
      </c>
      <c r="AM115" s="7"/>
      <c r="AN115" s="8">
        <f>ROUND(IF(AJ115=0, IF(AH115=0, 0, 1), AH115/AJ115),5)</f>
        <v>1</v>
      </c>
      <c r="AO115" s="7"/>
      <c r="AP115" s="6">
        <f>ROUND(AP107+SUM(AP111:AP114),5)</f>
        <v>595.62</v>
      </c>
      <c r="AQ115" s="7"/>
      <c r="AR115" s="6">
        <f>ROUND(AR107+SUM(AR111:AR114),5)</f>
        <v>0</v>
      </c>
      <c r="AS115" s="7"/>
      <c r="AT115" s="6">
        <f>ROUND((AP115-AR115),5)</f>
        <v>595.62</v>
      </c>
      <c r="AU115" s="7"/>
      <c r="AV115" s="8">
        <f>ROUND(IF(AR115=0, IF(AP115=0, 0, 1), AP115/AR115),5)</f>
        <v>1</v>
      </c>
      <c r="AW115" s="7"/>
      <c r="AX115" s="6">
        <f>ROUND(AX107+SUM(AX111:AX114),5)</f>
        <v>335.24</v>
      </c>
      <c r="AY115" s="7"/>
      <c r="AZ115" s="6">
        <f>ROUND(AZ107+SUM(AZ111:AZ114),5)</f>
        <v>0</v>
      </c>
      <c r="BA115" s="7"/>
      <c r="BB115" s="6">
        <f>ROUND((AX115-AZ115),5)</f>
        <v>335.24</v>
      </c>
      <c r="BC115" s="7"/>
      <c r="BD115" s="8">
        <f>ROUND(IF(AZ115=0, IF(AX115=0, 0, 1), AX115/AZ115),5)</f>
        <v>1</v>
      </c>
      <c r="BE115" s="7"/>
      <c r="BF115" s="6">
        <f>ROUND(BF107+SUM(BF111:BF114),5)</f>
        <v>2909.35</v>
      </c>
      <c r="BG115" s="7"/>
      <c r="BH115" s="6">
        <f>ROUND(BH107+SUM(BH111:BH114),5)</f>
        <v>0</v>
      </c>
      <c r="BI115" s="7"/>
      <c r="BJ115" s="6">
        <f>ROUND((BF115-BH115),5)</f>
        <v>2909.35</v>
      </c>
      <c r="BK115" s="7"/>
      <c r="BL115" s="8">
        <f>ROUND(IF(BH115=0, IF(BF115=0, 0, 1), BF115/BH115),5)</f>
        <v>1</v>
      </c>
      <c r="BM115" s="7"/>
      <c r="BN115" s="6">
        <f>ROUND(J115+R115+Z115+AH115+AP115+AX115+BF115,5)</f>
        <v>8113.79</v>
      </c>
      <c r="BO115" s="7"/>
      <c r="BP115" s="6">
        <f>ROUND(L115+T115+AB115+AJ115+AR115+AZ115+BH115,5)</f>
        <v>16500</v>
      </c>
      <c r="BQ115" s="7"/>
      <c r="BR115" s="6">
        <f>ROUND((BN115-BP115),5)</f>
        <v>-8386.2099999999991</v>
      </c>
      <c r="BS115" s="7"/>
      <c r="BT115" s="8">
        <f>ROUND(IF(BP115=0, IF(BN115=0, 0, 1), BN115/BP115),5)</f>
        <v>0.49174000000000001</v>
      </c>
    </row>
    <row r="116" spans="1:72" x14ac:dyDescent="0.35">
      <c r="A116" s="2"/>
      <c r="B116" s="2"/>
      <c r="C116" s="2"/>
      <c r="D116" s="2"/>
      <c r="E116" s="2"/>
      <c r="F116" s="2"/>
      <c r="G116" s="2" t="s">
        <v>125</v>
      </c>
      <c r="H116" s="2"/>
      <c r="I116" s="2"/>
      <c r="J116" s="6">
        <v>0</v>
      </c>
      <c r="K116" s="7"/>
      <c r="L116" s="6"/>
      <c r="M116" s="7"/>
      <c r="N116" s="6"/>
      <c r="O116" s="7"/>
      <c r="P116" s="8"/>
      <c r="Q116" s="7"/>
      <c r="R116" s="6">
        <v>0</v>
      </c>
      <c r="S116" s="7"/>
      <c r="T116" s="6"/>
      <c r="U116" s="7"/>
      <c r="V116" s="6"/>
      <c r="W116" s="7"/>
      <c r="X116" s="8"/>
      <c r="Y116" s="7"/>
      <c r="Z116" s="6">
        <v>0</v>
      </c>
      <c r="AA116" s="7"/>
      <c r="AB116" s="6"/>
      <c r="AC116" s="7"/>
      <c r="AD116" s="6"/>
      <c r="AE116" s="7"/>
      <c r="AF116" s="8"/>
      <c r="AG116" s="7"/>
      <c r="AH116" s="6">
        <v>0</v>
      </c>
      <c r="AI116" s="7"/>
      <c r="AJ116" s="6"/>
      <c r="AK116" s="7"/>
      <c r="AL116" s="6"/>
      <c r="AM116" s="7"/>
      <c r="AN116" s="8"/>
      <c r="AO116" s="7"/>
      <c r="AP116" s="6">
        <v>0</v>
      </c>
      <c r="AQ116" s="7"/>
      <c r="AR116" s="6"/>
      <c r="AS116" s="7"/>
      <c r="AT116" s="6"/>
      <c r="AU116" s="7"/>
      <c r="AV116" s="8"/>
      <c r="AW116" s="7"/>
      <c r="AX116" s="6">
        <v>0</v>
      </c>
      <c r="AY116" s="7"/>
      <c r="AZ116" s="6"/>
      <c r="BA116" s="7"/>
      <c r="BB116" s="6"/>
      <c r="BC116" s="7"/>
      <c r="BD116" s="8"/>
      <c r="BE116" s="7"/>
      <c r="BF116" s="6">
        <v>6.25</v>
      </c>
      <c r="BG116" s="7"/>
      <c r="BH116" s="6"/>
      <c r="BI116" s="7"/>
      <c r="BJ116" s="6"/>
      <c r="BK116" s="7"/>
      <c r="BL116" s="8"/>
      <c r="BM116" s="7"/>
      <c r="BN116" s="6">
        <f>ROUND(J116+R116+Z116+AH116+AP116+AX116+BF116,5)</f>
        <v>6.25</v>
      </c>
      <c r="BO116" s="7"/>
      <c r="BP116" s="6"/>
      <c r="BQ116" s="7"/>
      <c r="BR116" s="6"/>
      <c r="BS116" s="7"/>
      <c r="BT116" s="8"/>
    </row>
    <row r="117" spans="1:72" x14ac:dyDescent="0.35">
      <c r="A117" s="2"/>
      <c r="B117" s="2"/>
      <c r="C117" s="2"/>
      <c r="D117" s="2"/>
      <c r="E117" s="2"/>
      <c r="F117" s="2"/>
      <c r="G117" s="2" t="s">
        <v>126</v>
      </c>
      <c r="H117" s="2"/>
      <c r="I117" s="2"/>
      <c r="J117" s="6"/>
      <c r="K117" s="7"/>
      <c r="L117" s="6"/>
      <c r="M117" s="7"/>
      <c r="N117" s="6"/>
      <c r="O117" s="7"/>
      <c r="P117" s="8"/>
      <c r="Q117" s="7"/>
      <c r="R117" s="6"/>
      <c r="S117" s="7"/>
      <c r="T117" s="6"/>
      <c r="U117" s="7"/>
      <c r="V117" s="6"/>
      <c r="W117" s="7"/>
      <c r="X117" s="8"/>
      <c r="Y117" s="7"/>
      <c r="Z117" s="6"/>
      <c r="AA117" s="7"/>
      <c r="AB117" s="6"/>
      <c r="AC117" s="7"/>
      <c r="AD117" s="6"/>
      <c r="AE117" s="7"/>
      <c r="AF117" s="8"/>
      <c r="AG117" s="7"/>
      <c r="AH117" s="6"/>
      <c r="AI117" s="7"/>
      <c r="AJ117" s="6"/>
      <c r="AK117" s="7"/>
      <c r="AL117" s="6"/>
      <c r="AM117" s="7"/>
      <c r="AN117" s="8"/>
      <c r="AO117" s="7"/>
      <c r="AP117" s="6"/>
      <c r="AQ117" s="7"/>
      <c r="AR117" s="6"/>
      <c r="AS117" s="7"/>
      <c r="AT117" s="6"/>
      <c r="AU117" s="7"/>
      <c r="AV117" s="8"/>
      <c r="AW117" s="7"/>
      <c r="AX117" s="6"/>
      <c r="AY117" s="7"/>
      <c r="AZ117" s="6"/>
      <c r="BA117" s="7"/>
      <c r="BB117" s="6"/>
      <c r="BC117" s="7"/>
      <c r="BD117" s="8"/>
      <c r="BE117" s="7"/>
      <c r="BF117" s="6"/>
      <c r="BG117" s="7"/>
      <c r="BH117" s="6"/>
      <c r="BI117" s="7"/>
      <c r="BJ117" s="6"/>
      <c r="BK117" s="7"/>
      <c r="BL117" s="8"/>
      <c r="BM117" s="7"/>
      <c r="BN117" s="6"/>
      <c r="BO117" s="7"/>
      <c r="BP117" s="6"/>
      <c r="BQ117" s="7"/>
      <c r="BR117" s="6"/>
      <c r="BS117" s="7"/>
      <c r="BT117" s="8"/>
    </row>
    <row r="118" spans="1:72" x14ac:dyDescent="0.35">
      <c r="A118" s="2"/>
      <c r="B118" s="2"/>
      <c r="C118" s="2"/>
      <c r="D118" s="2"/>
      <c r="E118" s="2"/>
      <c r="F118" s="2"/>
      <c r="G118" s="2"/>
      <c r="H118" s="2" t="s">
        <v>127</v>
      </c>
      <c r="I118" s="2"/>
      <c r="J118" s="6">
        <v>-154.97999999999999</v>
      </c>
      <c r="K118" s="7"/>
      <c r="L118" s="6">
        <v>1200</v>
      </c>
      <c r="M118" s="7"/>
      <c r="N118" s="6">
        <f>ROUND((J118-L118),5)</f>
        <v>-1354.98</v>
      </c>
      <c r="O118" s="7"/>
      <c r="P118" s="8">
        <f>ROUND(IF(L118=0, IF(J118=0, 0, 1), J118/L118),5)</f>
        <v>-0.12914999999999999</v>
      </c>
      <c r="Q118" s="7"/>
      <c r="R118" s="6">
        <v>431.4</v>
      </c>
      <c r="S118" s="7"/>
      <c r="T118" s="6">
        <v>0</v>
      </c>
      <c r="U118" s="7"/>
      <c r="V118" s="6">
        <f>ROUND((R118-T118),5)</f>
        <v>431.4</v>
      </c>
      <c r="W118" s="7"/>
      <c r="X118" s="8">
        <f>ROUND(IF(T118=0, IF(R118=0, 0, 1), R118/T118),5)</f>
        <v>1</v>
      </c>
      <c r="Y118" s="7"/>
      <c r="Z118" s="6">
        <v>138.21</v>
      </c>
      <c r="AA118" s="7"/>
      <c r="AB118" s="6">
        <v>0</v>
      </c>
      <c r="AC118" s="7"/>
      <c r="AD118" s="6">
        <f>ROUND((Z118-AB118),5)</f>
        <v>138.21</v>
      </c>
      <c r="AE118" s="7"/>
      <c r="AF118" s="8">
        <f>ROUND(IF(AB118=0, IF(Z118=0, 0, 1), Z118/AB118),5)</f>
        <v>1</v>
      </c>
      <c r="AG118" s="7"/>
      <c r="AH118" s="6">
        <v>137.82</v>
      </c>
      <c r="AI118" s="7"/>
      <c r="AJ118" s="6">
        <v>0</v>
      </c>
      <c r="AK118" s="7"/>
      <c r="AL118" s="6">
        <f>ROUND((AH118-AJ118),5)</f>
        <v>137.82</v>
      </c>
      <c r="AM118" s="7"/>
      <c r="AN118" s="8">
        <f>ROUND(IF(AJ118=0, IF(AH118=0, 0, 1), AH118/AJ118),5)</f>
        <v>1</v>
      </c>
      <c r="AO118" s="7"/>
      <c r="AP118" s="6">
        <v>-154.97999999999999</v>
      </c>
      <c r="AQ118" s="7"/>
      <c r="AR118" s="6">
        <v>0</v>
      </c>
      <c r="AS118" s="7"/>
      <c r="AT118" s="6">
        <f>ROUND((AP118-AR118),5)</f>
        <v>-154.97999999999999</v>
      </c>
      <c r="AU118" s="7"/>
      <c r="AV118" s="8">
        <f>ROUND(IF(AR118=0, IF(AP118=0, 0, 1), AP118/AR118),5)</f>
        <v>1</v>
      </c>
      <c r="AW118" s="7"/>
      <c r="AX118" s="6">
        <v>-154.97999999999999</v>
      </c>
      <c r="AY118" s="7"/>
      <c r="AZ118" s="6">
        <v>0</v>
      </c>
      <c r="BA118" s="7"/>
      <c r="BB118" s="6">
        <f>ROUND((AX118-AZ118),5)</f>
        <v>-154.97999999999999</v>
      </c>
      <c r="BC118" s="7"/>
      <c r="BD118" s="8">
        <f>ROUND(IF(AZ118=0, IF(AX118=0, 0, 1), AX118/AZ118),5)</f>
        <v>1</v>
      </c>
      <c r="BE118" s="7"/>
      <c r="BF118" s="6">
        <v>-154.97999999999999</v>
      </c>
      <c r="BG118" s="7"/>
      <c r="BH118" s="6">
        <v>0</v>
      </c>
      <c r="BI118" s="7"/>
      <c r="BJ118" s="6">
        <f>ROUND((BF118-BH118),5)</f>
        <v>-154.97999999999999</v>
      </c>
      <c r="BK118" s="7"/>
      <c r="BL118" s="8">
        <f>ROUND(IF(BH118=0, IF(BF118=0, 0, 1), BF118/BH118),5)</f>
        <v>1</v>
      </c>
      <c r="BM118" s="7"/>
      <c r="BN118" s="6">
        <f>ROUND(J118+R118+Z118+AH118+AP118+AX118+BF118,5)</f>
        <v>87.51</v>
      </c>
      <c r="BO118" s="7"/>
      <c r="BP118" s="6">
        <f>ROUND(L118+T118+AB118+AJ118+AR118+AZ118+BH118,5)</f>
        <v>1200</v>
      </c>
      <c r="BQ118" s="7"/>
      <c r="BR118" s="6">
        <f>ROUND((BN118-BP118),5)</f>
        <v>-1112.49</v>
      </c>
      <c r="BS118" s="7"/>
      <c r="BT118" s="8">
        <f>ROUND(IF(BP118=0, IF(BN118=0, 0, 1), BN118/BP118),5)</f>
        <v>7.2929999999999995E-2</v>
      </c>
    </row>
    <row r="119" spans="1:72" x14ac:dyDescent="0.35">
      <c r="A119" s="2"/>
      <c r="B119" s="2"/>
      <c r="C119" s="2"/>
      <c r="D119" s="2"/>
      <c r="E119" s="2"/>
      <c r="F119" s="2"/>
      <c r="G119" s="2"/>
      <c r="H119" s="2" t="s">
        <v>128</v>
      </c>
      <c r="I119" s="2"/>
      <c r="J119" s="6">
        <v>0</v>
      </c>
      <c r="K119" s="7"/>
      <c r="L119" s="6">
        <v>1500</v>
      </c>
      <c r="M119" s="7"/>
      <c r="N119" s="6">
        <f>ROUND((J119-L119),5)</f>
        <v>-1500</v>
      </c>
      <c r="O119" s="7"/>
      <c r="P119" s="8">
        <f>ROUND(IF(L119=0, IF(J119=0, 0, 1), J119/L119),5)</f>
        <v>0</v>
      </c>
      <c r="Q119" s="7"/>
      <c r="R119" s="6">
        <v>160.16</v>
      </c>
      <c r="S119" s="7"/>
      <c r="T119" s="6">
        <v>0</v>
      </c>
      <c r="U119" s="7"/>
      <c r="V119" s="6">
        <f>ROUND((R119-T119),5)</f>
        <v>160.16</v>
      </c>
      <c r="W119" s="7"/>
      <c r="X119" s="8">
        <f>ROUND(IF(T119=0, IF(R119=0, 0, 1), R119/T119),5)</f>
        <v>1</v>
      </c>
      <c r="Y119" s="7"/>
      <c r="Z119" s="6">
        <v>80.08</v>
      </c>
      <c r="AA119" s="7"/>
      <c r="AB119" s="6">
        <v>0</v>
      </c>
      <c r="AC119" s="7"/>
      <c r="AD119" s="6">
        <f>ROUND((Z119-AB119),5)</f>
        <v>80.08</v>
      </c>
      <c r="AE119" s="7"/>
      <c r="AF119" s="8">
        <f>ROUND(IF(AB119=0, IF(Z119=0, 0, 1), Z119/AB119),5)</f>
        <v>1</v>
      </c>
      <c r="AG119" s="7"/>
      <c r="AH119" s="6">
        <v>80.08</v>
      </c>
      <c r="AI119" s="7"/>
      <c r="AJ119" s="6">
        <v>0</v>
      </c>
      <c r="AK119" s="7"/>
      <c r="AL119" s="6">
        <f>ROUND((AH119-AJ119),5)</f>
        <v>80.08</v>
      </c>
      <c r="AM119" s="7"/>
      <c r="AN119" s="8">
        <f>ROUND(IF(AJ119=0, IF(AH119=0, 0, 1), AH119/AJ119),5)</f>
        <v>1</v>
      </c>
      <c r="AO119" s="7"/>
      <c r="AP119" s="6">
        <v>0</v>
      </c>
      <c r="AQ119" s="7"/>
      <c r="AR119" s="6">
        <v>0</v>
      </c>
      <c r="AS119" s="7"/>
      <c r="AT119" s="6">
        <f>ROUND((AP119-AR119),5)</f>
        <v>0</v>
      </c>
      <c r="AU119" s="7"/>
      <c r="AV119" s="8">
        <f>ROUND(IF(AR119=0, IF(AP119=0, 0, 1), AP119/AR119),5)</f>
        <v>0</v>
      </c>
      <c r="AW119" s="7"/>
      <c r="AX119" s="6">
        <v>0</v>
      </c>
      <c r="AY119" s="7"/>
      <c r="AZ119" s="6">
        <v>0</v>
      </c>
      <c r="BA119" s="7"/>
      <c r="BB119" s="6">
        <f>ROUND((AX119-AZ119),5)</f>
        <v>0</v>
      </c>
      <c r="BC119" s="7"/>
      <c r="BD119" s="8">
        <f>ROUND(IF(AZ119=0, IF(AX119=0, 0, 1), AX119/AZ119),5)</f>
        <v>0</v>
      </c>
      <c r="BE119" s="7"/>
      <c r="BF119" s="6">
        <v>0</v>
      </c>
      <c r="BG119" s="7"/>
      <c r="BH119" s="6">
        <v>0</v>
      </c>
      <c r="BI119" s="7"/>
      <c r="BJ119" s="6">
        <f>ROUND((BF119-BH119),5)</f>
        <v>0</v>
      </c>
      <c r="BK119" s="7"/>
      <c r="BL119" s="8">
        <f>ROUND(IF(BH119=0, IF(BF119=0, 0, 1), BF119/BH119),5)</f>
        <v>0</v>
      </c>
      <c r="BM119" s="7"/>
      <c r="BN119" s="6">
        <f>ROUND(J119+R119+Z119+AH119+AP119+AX119+BF119,5)</f>
        <v>320.32</v>
      </c>
      <c r="BO119" s="7"/>
      <c r="BP119" s="6">
        <f>ROUND(L119+T119+AB119+AJ119+AR119+AZ119+BH119,5)</f>
        <v>1500</v>
      </c>
      <c r="BQ119" s="7"/>
      <c r="BR119" s="6">
        <f>ROUND((BN119-BP119),5)</f>
        <v>-1179.68</v>
      </c>
      <c r="BS119" s="7"/>
      <c r="BT119" s="8">
        <f>ROUND(IF(BP119=0, IF(BN119=0, 0, 1), BN119/BP119),5)</f>
        <v>0.21354999999999999</v>
      </c>
    </row>
    <row r="120" spans="1:72" x14ac:dyDescent="0.35">
      <c r="A120" s="2"/>
      <c r="B120" s="2"/>
      <c r="C120" s="2"/>
      <c r="D120" s="2"/>
      <c r="E120" s="2"/>
      <c r="F120" s="2"/>
      <c r="G120" s="2"/>
      <c r="H120" s="2" t="s">
        <v>129</v>
      </c>
      <c r="I120" s="2"/>
      <c r="J120" s="6">
        <v>330.18</v>
      </c>
      <c r="K120" s="7"/>
      <c r="L120" s="6">
        <v>4200</v>
      </c>
      <c r="M120" s="7"/>
      <c r="N120" s="6">
        <f>ROUND((J120-L120),5)</f>
        <v>-3869.82</v>
      </c>
      <c r="O120" s="7"/>
      <c r="P120" s="8">
        <f>ROUND(IF(L120=0, IF(J120=0, 0, 1), J120/L120),5)</f>
        <v>7.8609999999999999E-2</v>
      </c>
      <c r="Q120" s="7"/>
      <c r="R120" s="6">
        <v>330.18</v>
      </c>
      <c r="S120" s="7"/>
      <c r="T120" s="6">
        <v>0</v>
      </c>
      <c r="U120" s="7"/>
      <c r="V120" s="6">
        <f>ROUND((R120-T120),5)</f>
        <v>330.18</v>
      </c>
      <c r="W120" s="7"/>
      <c r="X120" s="8">
        <f>ROUND(IF(T120=0, IF(R120=0, 0, 1), R120/T120),5)</f>
        <v>1</v>
      </c>
      <c r="Y120" s="7"/>
      <c r="Z120" s="6">
        <v>38.25</v>
      </c>
      <c r="AA120" s="7"/>
      <c r="AB120" s="6">
        <v>0</v>
      </c>
      <c r="AC120" s="7"/>
      <c r="AD120" s="6">
        <f>ROUND((Z120-AB120),5)</f>
        <v>38.25</v>
      </c>
      <c r="AE120" s="7"/>
      <c r="AF120" s="8">
        <f>ROUND(IF(AB120=0, IF(Z120=0, 0, 1), Z120/AB120),5)</f>
        <v>1</v>
      </c>
      <c r="AG120" s="7"/>
      <c r="AH120" s="6">
        <v>660.24</v>
      </c>
      <c r="AI120" s="7"/>
      <c r="AJ120" s="6">
        <v>0</v>
      </c>
      <c r="AK120" s="7"/>
      <c r="AL120" s="6">
        <f>ROUND((AH120-AJ120),5)</f>
        <v>660.24</v>
      </c>
      <c r="AM120" s="7"/>
      <c r="AN120" s="8">
        <f>ROUND(IF(AJ120=0, IF(AH120=0, 0, 1), AH120/AJ120),5)</f>
        <v>1</v>
      </c>
      <c r="AO120" s="7"/>
      <c r="AP120" s="6">
        <v>330.06</v>
      </c>
      <c r="AQ120" s="7"/>
      <c r="AR120" s="6">
        <v>0</v>
      </c>
      <c r="AS120" s="7"/>
      <c r="AT120" s="6">
        <f>ROUND((AP120-AR120),5)</f>
        <v>330.06</v>
      </c>
      <c r="AU120" s="7"/>
      <c r="AV120" s="8">
        <f>ROUND(IF(AR120=0, IF(AP120=0, 0, 1), AP120/AR120),5)</f>
        <v>1</v>
      </c>
      <c r="AW120" s="7"/>
      <c r="AX120" s="6">
        <v>330.06</v>
      </c>
      <c r="AY120" s="7"/>
      <c r="AZ120" s="6">
        <v>0</v>
      </c>
      <c r="BA120" s="7"/>
      <c r="BB120" s="6">
        <f>ROUND((AX120-AZ120),5)</f>
        <v>330.06</v>
      </c>
      <c r="BC120" s="7"/>
      <c r="BD120" s="8">
        <f>ROUND(IF(AZ120=0, IF(AX120=0, 0, 1), AX120/AZ120),5)</f>
        <v>1</v>
      </c>
      <c r="BE120" s="7"/>
      <c r="BF120" s="6">
        <v>360.26</v>
      </c>
      <c r="BG120" s="7"/>
      <c r="BH120" s="6">
        <v>0</v>
      </c>
      <c r="BI120" s="7"/>
      <c r="BJ120" s="6">
        <f>ROUND((BF120-BH120),5)</f>
        <v>360.26</v>
      </c>
      <c r="BK120" s="7"/>
      <c r="BL120" s="8">
        <f>ROUND(IF(BH120=0, IF(BF120=0, 0, 1), BF120/BH120),5)</f>
        <v>1</v>
      </c>
      <c r="BM120" s="7"/>
      <c r="BN120" s="6">
        <f>ROUND(J120+R120+Z120+AH120+AP120+AX120+BF120,5)</f>
        <v>2379.23</v>
      </c>
      <c r="BO120" s="7"/>
      <c r="BP120" s="6">
        <f>ROUND(L120+T120+AB120+AJ120+AR120+AZ120+BH120,5)</f>
        <v>4200</v>
      </c>
      <c r="BQ120" s="7"/>
      <c r="BR120" s="6">
        <f>ROUND((BN120-BP120),5)</f>
        <v>-1820.77</v>
      </c>
      <c r="BS120" s="7"/>
      <c r="BT120" s="8">
        <f>ROUND(IF(BP120=0, IF(BN120=0, 0, 1), BN120/BP120),5)</f>
        <v>0.56647999999999998</v>
      </c>
    </row>
    <row r="121" spans="1:72" x14ac:dyDescent="0.35">
      <c r="A121" s="2"/>
      <c r="B121" s="2"/>
      <c r="C121" s="2"/>
      <c r="D121" s="2"/>
      <c r="E121" s="2"/>
      <c r="F121" s="2"/>
      <c r="G121" s="2"/>
      <c r="H121" s="2" t="s">
        <v>130</v>
      </c>
      <c r="I121" s="2"/>
      <c r="J121" s="6">
        <v>85.17</v>
      </c>
      <c r="K121" s="7"/>
      <c r="L121" s="6">
        <v>900</v>
      </c>
      <c r="M121" s="7"/>
      <c r="N121" s="6">
        <f>ROUND((J121-L121),5)</f>
        <v>-814.83</v>
      </c>
      <c r="O121" s="7"/>
      <c r="P121" s="8">
        <f>ROUND(IF(L121=0, IF(J121=0, 0, 1), J121/L121),5)</f>
        <v>9.4630000000000006E-2</v>
      </c>
      <c r="Q121" s="7"/>
      <c r="R121" s="6">
        <v>86.76</v>
      </c>
      <c r="S121" s="7"/>
      <c r="T121" s="6">
        <v>0</v>
      </c>
      <c r="U121" s="7"/>
      <c r="V121" s="6">
        <f>ROUND((R121-T121),5)</f>
        <v>86.76</v>
      </c>
      <c r="W121" s="7"/>
      <c r="X121" s="8">
        <f>ROUND(IF(T121=0, IF(R121=0, 0, 1), R121/T121),5)</f>
        <v>1</v>
      </c>
      <c r="Y121" s="7"/>
      <c r="Z121" s="6">
        <v>0</v>
      </c>
      <c r="AA121" s="7"/>
      <c r="AB121" s="6">
        <v>0</v>
      </c>
      <c r="AC121" s="7"/>
      <c r="AD121" s="6">
        <f>ROUND((Z121-AB121),5)</f>
        <v>0</v>
      </c>
      <c r="AE121" s="7"/>
      <c r="AF121" s="8">
        <f>ROUND(IF(AB121=0, IF(Z121=0, 0, 1), Z121/AB121),5)</f>
        <v>0</v>
      </c>
      <c r="AG121" s="7"/>
      <c r="AH121" s="6">
        <v>173.17</v>
      </c>
      <c r="AI121" s="7"/>
      <c r="AJ121" s="6">
        <v>0</v>
      </c>
      <c r="AK121" s="7"/>
      <c r="AL121" s="6">
        <f>ROUND((AH121-AJ121),5)</f>
        <v>173.17</v>
      </c>
      <c r="AM121" s="7"/>
      <c r="AN121" s="8">
        <f>ROUND(IF(AJ121=0, IF(AH121=0, 0, 1), AH121/AJ121),5)</f>
        <v>1</v>
      </c>
      <c r="AO121" s="7"/>
      <c r="AP121" s="6">
        <v>85.87</v>
      </c>
      <c r="AQ121" s="7"/>
      <c r="AR121" s="6">
        <v>0</v>
      </c>
      <c r="AS121" s="7"/>
      <c r="AT121" s="6">
        <f>ROUND((AP121-AR121),5)</f>
        <v>85.87</v>
      </c>
      <c r="AU121" s="7"/>
      <c r="AV121" s="8">
        <f>ROUND(IF(AR121=0, IF(AP121=0, 0, 1), AP121/AR121),5)</f>
        <v>1</v>
      </c>
      <c r="AW121" s="7"/>
      <c r="AX121" s="6">
        <v>85.87</v>
      </c>
      <c r="AY121" s="7"/>
      <c r="AZ121" s="6">
        <v>0</v>
      </c>
      <c r="BA121" s="7"/>
      <c r="BB121" s="6">
        <f>ROUND((AX121-AZ121),5)</f>
        <v>85.87</v>
      </c>
      <c r="BC121" s="7"/>
      <c r="BD121" s="8">
        <f>ROUND(IF(AZ121=0, IF(AX121=0, 0, 1), AX121/AZ121),5)</f>
        <v>1</v>
      </c>
      <c r="BE121" s="7"/>
      <c r="BF121" s="6">
        <v>85.94</v>
      </c>
      <c r="BG121" s="7"/>
      <c r="BH121" s="6">
        <v>0</v>
      </c>
      <c r="BI121" s="7"/>
      <c r="BJ121" s="6">
        <f>ROUND((BF121-BH121),5)</f>
        <v>85.94</v>
      </c>
      <c r="BK121" s="7"/>
      <c r="BL121" s="8">
        <f>ROUND(IF(BH121=0, IF(BF121=0, 0, 1), BF121/BH121),5)</f>
        <v>1</v>
      </c>
      <c r="BM121" s="7"/>
      <c r="BN121" s="6">
        <f>ROUND(J121+R121+Z121+AH121+AP121+AX121+BF121,5)</f>
        <v>602.78</v>
      </c>
      <c r="BO121" s="7"/>
      <c r="BP121" s="6">
        <f>ROUND(L121+T121+AB121+AJ121+AR121+AZ121+BH121,5)</f>
        <v>900</v>
      </c>
      <c r="BQ121" s="7"/>
      <c r="BR121" s="6">
        <f>ROUND((BN121-BP121),5)</f>
        <v>-297.22000000000003</v>
      </c>
      <c r="BS121" s="7"/>
      <c r="BT121" s="8">
        <f>ROUND(IF(BP121=0, IF(BN121=0, 0, 1), BN121/BP121),5)</f>
        <v>0.66976000000000002</v>
      </c>
    </row>
    <row r="122" spans="1:72" ht="15" thickBot="1" x14ac:dyDescent="0.4">
      <c r="A122" s="2"/>
      <c r="B122" s="2"/>
      <c r="C122" s="2"/>
      <c r="D122" s="2"/>
      <c r="E122" s="2"/>
      <c r="F122" s="2"/>
      <c r="G122" s="2"/>
      <c r="H122" s="2" t="s">
        <v>131</v>
      </c>
      <c r="I122" s="2"/>
      <c r="J122" s="15">
        <v>85.17</v>
      </c>
      <c r="K122" s="7"/>
      <c r="L122" s="15">
        <v>900</v>
      </c>
      <c r="M122" s="7"/>
      <c r="N122" s="15">
        <f>ROUND((J122-L122),5)</f>
        <v>-814.83</v>
      </c>
      <c r="O122" s="7"/>
      <c r="P122" s="16">
        <f>ROUND(IF(L122=0, IF(J122=0, 0, 1), J122/L122),5)</f>
        <v>9.4630000000000006E-2</v>
      </c>
      <c r="Q122" s="7"/>
      <c r="R122" s="15">
        <v>87.76</v>
      </c>
      <c r="S122" s="7"/>
      <c r="T122" s="15">
        <v>0</v>
      </c>
      <c r="U122" s="7"/>
      <c r="V122" s="15">
        <f>ROUND((R122-T122),5)</f>
        <v>87.76</v>
      </c>
      <c r="W122" s="7"/>
      <c r="X122" s="16">
        <f>ROUND(IF(T122=0, IF(R122=0, 0, 1), R122/T122),5)</f>
        <v>1</v>
      </c>
      <c r="Y122" s="7"/>
      <c r="Z122" s="15">
        <v>0</v>
      </c>
      <c r="AA122" s="7"/>
      <c r="AB122" s="15">
        <v>0</v>
      </c>
      <c r="AC122" s="7"/>
      <c r="AD122" s="15">
        <f>ROUND((Z122-AB122),5)</f>
        <v>0</v>
      </c>
      <c r="AE122" s="7"/>
      <c r="AF122" s="16">
        <f>ROUND(IF(AB122=0, IF(Z122=0, 0, 1), Z122/AB122),5)</f>
        <v>0</v>
      </c>
      <c r="AG122" s="7"/>
      <c r="AH122" s="15">
        <v>172.17</v>
      </c>
      <c r="AI122" s="7"/>
      <c r="AJ122" s="15">
        <v>0</v>
      </c>
      <c r="AK122" s="7"/>
      <c r="AL122" s="15">
        <f>ROUND((AH122-AJ122),5)</f>
        <v>172.17</v>
      </c>
      <c r="AM122" s="7"/>
      <c r="AN122" s="16">
        <f>ROUND(IF(AJ122=0, IF(AH122=0, 0, 1), AH122/AJ122),5)</f>
        <v>1</v>
      </c>
      <c r="AO122" s="7"/>
      <c r="AP122" s="15">
        <v>85.87</v>
      </c>
      <c r="AQ122" s="7"/>
      <c r="AR122" s="15">
        <v>0</v>
      </c>
      <c r="AS122" s="7"/>
      <c r="AT122" s="15">
        <f>ROUND((AP122-AR122),5)</f>
        <v>85.87</v>
      </c>
      <c r="AU122" s="7"/>
      <c r="AV122" s="16">
        <f>ROUND(IF(AR122=0, IF(AP122=0, 0, 1), AP122/AR122),5)</f>
        <v>1</v>
      </c>
      <c r="AW122" s="7"/>
      <c r="AX122" s="15">
        <v>85.87</v>
      </c>
      <c r="AY122" s="7"/>
      <c r="AZ122" s="15">
        <v>0</v>
      </c>
      <c r="BA122" s="7"/>
      <c r="BB122" s="15">
        <f>ROUND((AX122-AZ122),5)</f>
        <v>85.87</v>
      </c>
      <c r="BC122" s="7"/>
      <c r="BD122" s="16">
        <f>ROUND(IF(AZ122=0, IF(AX122=0, 0, 1), AX122/AZ122),5)</f>
        <v>1</v>
      </c>
      <c r="BE122" s="7"/>
      <c r="BF122" s="15">
        <v>85.94</v>
      </c>
      <c r="BG122" s="7"/>
      <c r="BH122" s="15">
        <v>0</v>
      </c>
      <c r="BI122" s="7"/>
      <c r="BJ122" s="15">
        <f>ROUND((BF122-BH122),5)</f>
        <v>85.94</v>
      </c>
      <c r="BK122" s="7"/>
      <c r="BL122" s="16">
        <f>ROUND(IF(BH122=0, IF(BF122=0, 0, 1), BF122/BH122),5)</f>
        <v>1</v>
      </c>
      <c r="BM122" s="7"/>
      <c r="BN122" s="15">
        <f>ROUND(J122+R122+Z122+AH122+AP122+AX122+BF122,5)</f>
        <v>602.78</v>
      </c>
      <c r="BO122" s="7"/>
      <c r="BP122" s="15">
        <f>ROUND(L122+T122+AB122+AJ122+AR122+AZ122+BH122,5)</f>
        <v>900</v>
      </c>
      <c r="BQ122" s="7"/>
      <c r="BR122" s="15">
        <f>ROUND((BN122-BP122),5)</f>
        <v>-297.22000000000003</v>
      </c>
      <c r="BS122" s="7"/>
      <c r="BT122" s="16">
        <f>ROUND(IF(BP122=0, IF(BN122=0, 0, 1), BN122/BP122),5)</f>
        <v>0.66976000000000002</v>
      </c>
    </row>
    <row r="123" spans="1:72" x14ac:dyDescent="0.35">
      <c r="A123" s="2"/>
      <c r="B123" s="2"/>
      <c r="C123" s="2"/>
      <c r="D123" s="2"/>
      <c r="E123" s="2"/>
      <c r="F123" s="2"/>
      <c r="G123" s="2" t="s">
        <v>132</v>
      </c>
      <c r="H123" s="2"/>
      <c r="I123" s="2"/>
      <c r="J123" s="6">
        <f>ROUND(SUM(J117:J122),5)</f>
        <v>345.54</v>
      </c>
      <c r="K123" s="7"/>
      <c r="L123" s="6">
        <f>ROUND(SUM(L117:L122),5)</f>
        <v>8700</v>
      </c>
      <c r="M123" s="7"/>
      <c r="N123" s="6">
        <f>ROUND((J123-L123),5)</f>
        <v>-8354.4599999999991</v>
      </c>
      <c r="O123" s="7"/>
      <c r="P123" s="8">
        <f>ROUND(IF(L123=0, IF(J123=0, 0, 1), J123/L123),5)</f>
        <v>3.9719999999999998E-2</v>
      </c>
      <c r="Q123" s="7"/>
      <c r="R123" s="6">
        <f>ROUND(SUM(R117:R122),5)</f>
        <v>1096.26</v>
      </c>
      <c r="S123" s="7"/>
      <c r="T123" s="6">
        <f>ROUND(SUM(T117:T122),5)</f>
        <v>0</v>
      </c>
      <c r="U123" s="7"/>
      <c r="V123" s="6">
        <f>ROUND((R123-T123),5)</f>
        <v>1096.26</v>
      </c>
      <c r="W123" s="7"/>
      <c r="X123" s="8">
        <f>ROUND(IF(T123=0, IF(R123=0, 0, 1), R123/T123),5)</f>
        <v>1</v>
      </c>
      <c r="Y123" s="7"/>
      <c r="Z123" s="6">
        <f>ROUND(SUM(Z117:Z122),5)</f>
        <v>256.54000000000002</v>
      </c>
      <c r="AA123" s="7"/>
      <c r="AB123" s="6">
        <f>ROUND(SUM(AB117:AB122),5)</f>
        <v>0</v>
      </c>
      <c r="AC123" s="7"/>
      <c r="AD123" s="6">
        <f>ROUND((Z123-AB123),5)</f>
        <v>256.54000000000002</v>
      </c>
      <c r="AE123" s="7"/>
      <c r="AF123" s="8">
        <f>ROUND(IF(AB123=0, IF(Z123=0, 0, 1), Z123/AB123),5)</f>
        <v>1</v>
      </c>
      <c r="AG123" s="7"/>
      <c r="AH123" s="6">
        <f>ROUND(SUM(AH117:AH122),5)</f>
        <v>1223.48</v>
      </c>
      <c r="AI123" s="7"/>
      <c r="AJ123" s="6">
        <f>ROUND(SUM(AJ117:AJ122),5)</f>
        <v>0</v>
      </c>
      <c r="AK123" s="7"/>
      <c r="AL123" s="6">
        <f>ROUND((AH123-AJ123),5)</f>
        <v>1223.48</v>
      </c>
      <c r="AM123" s="7"/>
      <c r="AN123" s="8">
        <f>ROUND(IF(AJ123=0, IF(AH123=0, 0, 1), AH123/AJ123),5)</f>
        <v>1</v>
      </c>
      <c r="AO123" s="7"/>
      <c r="AP123" s="6">
        <f>ROUND(SUM(AP117:AP122),5)</f>
        <v>346.82</v>
      </c>
      <c r="AQ123" s="7"/>
      <c r="AR123" s="6">
        <f>ROUND(SUM(AR117:AR122),5)</f>
        <v>0</v>
      </c>
      <c r="AS123" s="7"/>
      <c r="AT123" s="6">
        <f>ROUND((AP123-AR123),5)</f>
        <v>346.82</v>
      </c>
      <c r="AU123" s="7"/>
      <c r="AV123" s="8">
        <f>ROUND(IF(AR123=0, IF(AP123=0, 0, 1), AP123/AR123),5)</f>
        <v>1</v>
      </c>
      <c r="AW123" s="7"/>
      <c r="AX123" s="6">
        <f>ROUND(SUM(AX117:AX122),5)</f>
        <v>346.82</v>
      </c>
      <c r="AY123" s="7"/>
      <c r="AZ123" s="6">
        <f>ROUND(SUM(AZ117:AZ122),5)</f>
        <v>0</v>
      </c>
      <c r="BA123" s="7"/>
      <c r="BB123" s="6">
        <f>ROUND((AX123-AZ123),5)</f>
        <v>346.82</v>
      </c>
      <c r="BC123" s="7"/>
      <c r="BD123" s="8">
        <f>ROUND(IF(AZ123=0, IF(AX123=0, 0, 1), AX123/AZ123),5)</f>
        <v>1</v>
      </c>
      <c r="BE123" s="7"/>
      <c r="BF123" s="6">
        <f>ROUND(SUM(BF117:BF122),5)</f>
        <v>377.16</v>
      </c>
      <c r="BG123" s="7"/>
      <c r="BH123" s="6">
        <f>ROUND(SUM(BH117:BH122),5)</f>
        <v>0</v>
      </c>
      <c r="BI123" s="7"/>
      <c r="BJ123" s="6">
        <f>ROUND((BF123-BH123),5)</f>
        <v>377.16</v>
      </c>
      <c r="BK123" s="7"/>
      <c r="BL123" s="8">
        <f>ROUND(IF(BH123=0, IF(BF123=0, 0, 1), BF123/BH123),5)</f>
        <v>1</v>
      </c>
      <c r="BM123" s="7"/>
      <c r="BN123" s="6">
        <f>ROUND(J123+R123+Z123+AH123+AP123+AX123+BF123,5)</f>
        <v>3992.62</v>
      </c>
      <c r="BO123" s="7"/>
      <c r="BP123" s="6">
        <f>ROUND(L123+T123+AB123+AJ123+AR123+AZ123+BH123,5)</f>
        <v>8700</v>
      </c>
      <c r="BQ123" s="7"/>
      <c r="BR123" s="6">
        <f>ROUND((BN123-BP123),5)</f>
        <v>-4707.38</v>
      </c>
      <c r="BS123" s="7"/>
      <c r="BT123" s="8">
        <f>ROUND(IF(BP123=0, IF(BN123=0, 0, 1), BN123/BP123),5)</f>
        <v>0.45891999999999999</v>
      </c>
    </row>
    <row r="124" spans="1:72" x14ac:dyDescent="0.35">
      <c r="A124" s="2"/>
      <c r="B124" s="2"/>
      <c r="C124" s="2"/>
      <c r="D124" s="2"/>
      <c r="E124" s="2"/>
      <c r="F124" s="2"/>
      <c r="G124" s="2" t="s">
        <v>133</v>
      </c>
      <c r="H124" s="2"/>
      <c r="I124" s="2"/>
      <c r="J124" s="6"/>
      <c r="K124" s="7"/>
      <c r="L124" s="6"/>
      <c r="M124" s="7"/>
      <c r="N124" s="6"/>
      <c r="O124" s="7"/>
      <c r="P124" s="8"/>
      <c r="Q124" s="7"/>
      <c r="R124" s="6"/>
      <c r="S124" s="7"/>
      <c r="T124" s="6"/>
      <c r="U124" s="7"/>
      <c r="V124" s="6"/>
      <c r="W124" s="7"/>
      <c r="X124" s="8"/>
      <c r="Y124" s="7"/>
      <c r="Z124" s="6"/>
      <c r="AA124" s="7"/>
      <c r="AB124" s="6"/>
      <c r="AC124" s="7"/>
      <c r="AD124" s="6"/>
      <c r="AE124" s="7"/>
      <c r="AF124" s="8"/>
      <c r="AG124" s="7"/>
      <c r="AH124" s="6"/>
      <c r="AI124" s="7"/>
      <c r="AJ124" s="6"/>
      <c r="AK124" s="7"/>
      <c r="AL124" s="6"/>
      <c r="AM124" s="7"/>
      <c r="AN124" s="8"/>
      <c r="AO124" s="7"/>
      <c r="AP124" s="6"/>
      <c r="AQ124" s="7"/>
      <c r="AR124" s="6"/>
      <c r="AS124" s="7"/>
      <c r="AT124" s="6"/>
      <c r="AU124" s="7"/>
      <c r="AV124" s="8"/>
      <c r="AW124" s="7"/>
      <c r="AX124" s="6"/>
      <c r="AY124" s="7"/>
      <c r="AZ124" s="6"/>
      <c r="BA124" s="7"/>
      <c r="BB124" s="6"/>
      <c r="BC124" s="7"/>
      <c r="BD124" s="8"/>
      <c r="BE124" s="7"/>
      <c r="BF124" s="6"/>
      <c r="BG124" s="7"/>
      <c r="BH124" s="6"/>
      <c r="BI124" s="7"/>
      <c r="BJ124" s="6"/>
      <c r="BK124" s="7"/>
      <c r="BL124" s="8"/>
      <c r="BM124" s="7"/>
      <c r="BN124" s="6"/>
      <c r="BO124" s="7"/>
      <c r="BP124" s="6"/>
      <c r="BQ124" s="7"/>
      <c r="BR124" s="6"/>
      <c r="BS124" s="7"/>
      <c r="BT124" s="8"/>
    </row>
    <row r="125" spans="1:72" x14ac:dyDescent="0.35">
      <c r="A125" s="2"/>
      <c r="B125" s="2"/>
      <c r="C125" s="2"/>
      <c r="D125" s="2"/>
      <c r="E125" s="2"/>
      <c r="F125" s="2"/>
      <c r="G125" s="2"/>
      <c r="H125" s="2" t="s">
        <v>134</v>
      </c>
      <c r="I125" s="2"/>
      <c r="J125" s="6"/>
      <c r="K125" s="7"/>
      <c r="L125" s="6"/>
      <c r="M125" s="7"/>
      <c r="N125" s="6"/>
      <c r="O125" s="7"/>
      <c r="P125" s="8"/>
      <c r="Q125" s="7"/>
      <c r="R125" s="6"/>
      <c r="S125" s="7"/>
      <c r="T125" s="6"/>
      <c r="U125" s="7"/>
      <c r="V125" s="6"/>
      <c r="W125" s="7"/>
      <c r="X125" s="8"/>
      <c r="Y125" s="7"/>
      <c r="Z125" s="6"/>
      <c r="AA125" s="7"/>
      <c r="AB125" s="6"/>
      <c r="AC125" s="7"/>
      <c r="AD125" s="6"/>
      <c r="AE125" s="7"/>
      <c r="AF125" s="8"/>
      <c r="AG125" s="7"/>
      <c r="AH125" s="6"/>
      <c r="AI125" s="7"/>
      <c r="AJ125" s="6"/>
      <c r="AK125" s="7"/>
      <c r="AL125" s="6"/>
      <c r="AM125" s="7"/>
      <c r="AN125" s="8"/>
      <c r="AO125" s="7"/>
      <c r="AP125" s="6"/>
      <c r="AQ125" s="7"/>
      <c r="AR125" s="6"/>
      <c r="AS125" s="7"/>
      <c r="AT125" s="6"/>
      <c r="AU125" s="7"/>
      <c r="AV125" s="8"/>
      <c r="AW125" s="7"/>
      <c r="AX125" s="6"/>
      <c r="AY125" s="7"/>
      <c r="AZ125" s="6"/>
      <c r="BA125" s="7"/>
      <c r="BB125" s="6"/>
      <c r="BC125" s="7"/>
      <c r="BD125" s="8"/>
      <c r="BE125" s="7"/>
      <c r="BF125" s="6"/>
      <c r="BG125" s="7"/>
      <c r="BH125" s="6"/>
      <c r="BI125" s="7"/>
      <c r="BJ125" s="6"/>
      <c r="BK125" s="7"/>
      <c r="BL125" s="8"/>
      <c r="BM125" s="7"/>
      <c r="BN125" s="6"/>
      <c r="BO125" s="7"/>
      <c r="BP125" s="6"/>
      <c r="BQ125" s="7"/>
      <c r="BR125" s="6"/>
      <c r="BS125" s="7"/>
      <c r="BT125" s="8"/>
    </row>
    <row r="126" spans="1:72" x14ac:dyDescent="0.35">
      <c r="A126" s="2"/>
      <c r="B126" s="2"/>
      <c r="C126" s="2"/>
      <c r="D126" s="2"/>
      <c r="E126" s="2"/>
      <c r="F126" s="2"/>
      <c r="G126" s="2"/>
      <c r="H126" s="2"/>
      <c r="I126" s="2" t="s">
        <v>135</v>
      </c>
      <c r="J126" s="6">
        <v>2308.67</v>
      </c>
      <c r="K126" s="7"/>
      <c r="L126" s="6">
        <v>14000</v>
      </c>
      <c r="M126" s="7"/>
      <c r="N126" s="6">
        <f>ROUND((J126-L126),5)</f>
        <v>-11691.33</v>
      </c>
      <c r="O126" s="7"/>
      <c r="P126" s="8">
        <f>ROUND(IF(L126=0, IF(J126=0, 0, 1), J126/L126),5)</f>
        <v>0.16491</v>
      </c>
      <c r="Q126" s="7"/>
      <c r="R126" s="6">
        <v>2535.7600000000002</v>
      </c>
      <c r="S126" s="7"/>
      <c r="T126" s="6">
        <v>0</v>
      </c>
      <c r="U126" s="7"/>
      <c r="V126" s="6">
        <f>ROUND((R126-T126),5)</f>
        <v>2535.7600000000002</v>
      </c>
      <c r="W126" s="7"/>
      <c r="X126" s="8">
        <f>ROUND(IF(T126=0, IF(R126=0, 0, 1), R126/T126),5)</f>
        <v>1</v>
      </c>
      <c r="Y126" s="7"/>
      <c r="Z126" s="6">
        <v>4331.0200000000004</v>
      </c>
      <c r="AA126" s="7"/>
      <c r="AB126" s="6">
        <v>0</v>
      </c>
      <c r="AC126" s="7"/>
      <c r="AD126" s="6">
        <f>ROUND((Z126-AB126),5)</f>
        <v>4331.0200000000004</v>
      </c>
      <c r="AE126" s="7"/>
      <c r="AF126" s="8">
        <f>ROUND(IF(AB126=0, IF(Z126=0, 0, 1), Z126/AB126),5)</f>
        <v>1</v>
      </c>
      <c r="AG126" s="7"/>
      <c r="AH126" s="6">
        <v>0</v>
      </c>
      <c r="AI126" s="7"/>
      <c r="AJ126" s="6">
        <v>0</v>
      </c>
      <c r="AK126" s="7"/>
      <c r="AL126" s="6">
        <f>ROUND((AH126-AJ126),5)</f>
        <v>0</v>
      </c>
      <c r="AM126" s="7"/>
      <c r="AN126" s="8">
        <f>ROUND(IF(AJ126=0, IF(AH126=0, 0, 1), AH126/AJ126),5)</f>
        <v>0</v>
      </c>
      <c r="AO126" s="7"/>
      <c r="AP126" s="6">
        <v>1573.33</v>
      </c>
      <c r="AQ126" s="7"/>
      <c r="AR126" s="6">
        <v>0</v>
      </c>
      <c r="AS126" s="7"/>
      <c r="AT126" s="6">
        <f>ROUND((AP126-AR126),5)</f>
        <v>1573.33</v>
      </c>
      <c r="AU126" s="7"/>
      <c r="AV126" s="8">
        <f>ROUND(IF(AR126=0, IF(AP126=0, 0, 1), AP126/AR126),5)</f>
        <v>1</v>
      </c>
      <c r="AW126" s="7"/>
      <c r="AX126" s="6">
        <v>977.86</v>
      </c>
      <c r="AY126" s="7"/>
      <c r="AZ126" s="6">
        <v>0</v>
      </c>
      <c r="BA126" s="7"/>
      <c r="BB126" s="6">
        <f>ROUND((AX126-AZ126),5)</f>
        <v>977.86</v>
      </c>
      <c r="BC126" s="7"/>
      <c r="BD126" s="8">
        <f>ROUND(IF(AZ126=0, IF(AX126=0, 0, 1), AX126/AZ126),5)</f>
        <v>1</v>
      </c>
      <c r="BE126" s="7"/>
      <c r="BF126" s="6">
        <v>855.69</v>
      </c>
      <c r="BG126" s="7"/>
      <c r="BH126" s="6">
        <v>0</v>
      </c>
      <c r="BI126" s="7"/>
      <c r="BJ126" s="6">
        <f>ROUND((BF126-BH126),5)</f>
        <v>855.69</v>
      </c>
      <c r="BK126" s="7"/>
      <c r="BL126" s="8">
        <f>ROUND(IF(BH126=0, IF(BF126=0, 0, 1), BF126/BH126),5)</f>
        <v>1</v>
      </c>
      <c r="BM126" s="7"/>
      <c r="BN126" s="6">
        <f>ROUND(J126+R126+Z126+AH126+AP126+AX126+BF126,5)</f>
        <v>12582.33</v>
      </c>
      <c r="BO126" s="7"/>
      <c r="BP126" s="6">
        <f>ROUND(L126+T126+AB126+AJ126+AR126+AZ126+BH126,5)</f>
        <v>14000</v>
      </c>
      <c r="BQ126" s="7"/>
      <c r="BR126" s="6">
        <f>ROUND((BN126-BP126),5)</f>
        <v>-1417.67</v>
      </c>
      <c r="BS126" s="7"/>
      <c r="BT126" s="8">
        <f>ROUND(IF(BP126=0, IF(BN126=0, 0, 1), BN126/BP126),5)</f>
        <v>0.89873999999999998</v>
      </c>
    </row>
    <row r="127" spans="1:72" x14ac:dyDescent="0.35">
      <c r="A127" s="2"/>
      <c r="B127" s="2"/>
      <c r="C127" s="2"/>
      <c r="D127" s="2"/>
      <c r="E127" s="2"/>
      <c r="F127" s="2"/>
      <c r="G127" s="2"/>
      <c r="H127" s="2"/>
      <c r="I127" s="2" t="s">
        <v>136</v>
      </c>
      <c r="J127" s="6">
        <v>1040.21</v>
      </c>
      <c r="K127" s="7"/>
      <c r="L127" s="6">
        <v>3000</v>
      </c>
      <c r="M127" s="7"/>
      <c r="N127" s="6">
        <f>ROUND((J127-L127),5)</f>
        <v>-1959.79</v>
      </c>
      <c r="O127" s="7"/>
      <c r="P127" s="8">
        <f>ROUND(IF(L127=0, IF(J127=0, 0, 1), J127/L127),5)</f>
        <v>0.34673999999999999</v>
      </c>
      <c r="Q127" s="7"/>
      <c r="R127" s="6">
        <v>25.86</v>
      </c>
      <c r="S127" s="7"/>
      <c r="T127" s="6">
        <v>0</v>
      </c>
      <c r="U127" s="7"/>
      <c r="V127" s="6">
        <f>ROUND((R127-T127),5)</f>
        <v>25.86</v>
      </c>
      <c r="W127" s="7"/>
      <c r="X127" s="8">
        <f>ROUND(IF(T127=0, IF(R127=0, 0, 1), R127/T127),5)</f>
        <v>1</v>
      </c>
      <c r="Y127" s="7"/>
      <c r="Z127" s="6">
        <v>1622.48</v>
      </c>
      <c r="AA127" s="7"/>
      <c r="AB127" s="6">
        <v>0</v>
      </c>
      <c r="AC127" s="7"/>
      <c r="AD127" s="6">
        <f>ROUND((Z127-AB127),5)</f>
        <v>1622.48</v>
      </c>
      <c r="AE127" s="7"/>
      <c r="AF127" s="8">
        <f>ROUND(IF(AB127=0, IF(Z127=0, 0, 1), Z127/AB127),5)</f>
        <v>1</v>
      </c>
      <c r="AG127" s="7"/>
      <c r="AH127" s="6">
        <v>0</v>
      </c>
      <c r="AI127" s="7"/>
      <c r="AJ127" s="6">
        <v>0</v>
      </c>
      <c r="AK127" s="7"/>
      <c r="AL127" s="6">
        <f>ROUND((AH127-AJ127),5)</f>
        <v>0</v>
      </c>
      <c r="AM127" s="7"/>
      <c r="AN127" s="8">
        <f>ROUND(IF(AJ127=0, IF(AH127=0, 0, 1), AH127/AJ127),5)</f>
        <v>0</v>
      </c>
      <c r="AO127" s="7"/>
      <c r="AP127" s="6">
        <v>388.11</v>
      </c>
      <c r="AQ127" s="7"/>
      <c r="AR127" s="6">
        <v>0</v>
      </c>
      <c r="AS127" s="7"/>
      <c r="AT127" s="6">
        <f>ROUND((AP127-AR127),5)</f>
        <v>388.11</v>
      </c>
      <c r="AU127" s="7"/>
      <c r="AV127" s="8">
        <f>ROUND(IF(AR127=0, IF(AP127=0, 0, 1), AP127/AR127),5)</f>
        <v>1</v>
      </c>
      <c r="AW127" s="7"/>
      <c r="AX127" s="6">
        <v>20.43</v>
      </c>
      <c r="AY127" s="7"/>
      <c r="AZ127" s="6">
        <v>0</v>
      </c>
      <c r="BA127" s="7"/>
      <c r="BB127" s="6">
        <f>ROUND((AX127-AZ127),5)</f>
        <v>20.43</v>
      </c>
      <c r="BC127" s="7"/>
      <c r="BD127" s="8">
        <f>ROUND(IF(AZ127=0, IF(AX127=0, 0, 1), AX127/AZ127),5)</f>
        <v>1</v>
      </c>
      <c r="BE127" s="7"/>
      <c r="BF127" s="6">
        <v>21.8</v>
      </c>
      <c r="BG127" s="7"/>
      <c r="BH127" s="6">
        <v>0</v>
      </c>
      <c r="BI127" s="7"/>
      <c r="BJ127" s="6">
        <f>ROUND((BF127-BH127),5)</f>
        <v>21.8</v>
      </c>
      <c r="BK127" s="7"/>
      <c r="BL127" s="8">
        <f>ROUND(IF(BH127=0, IF(BF127=0, 0, 1), BF127/BH127),5)</f>
        <v>1</v>
      </c>
      <c r="BM127" s="7"/>
      <c r="BN127" s="6">
        <f>ROUND(J127+R127+Z127+AH127+AP127+AX127+BF127,5)</f>
        <v>3118.89</v>
      </c>
      <c r="BO127" s="7"/>
      <c r="BP127" s="6">
        <f>ROUND(L127+T127+AB127+AJ127+AR127+AZ127+BH127,5)</f>
        <v>3000</v>
      </c>
      <c r="BQ127" s="7"/>
      <c r="BR127" s="6">
        <f>ROUND((BN127-BP127),5)</f>
        <v>118.89</v>
      </c>
      <c r="BS127" s="7"/>
      <c r="BT127" s="8">
        <f>ROUND(IF(BP127=0, IF(BN127=0, 0, 1), BN127/BP127),5)</f>
        <v>1.0396300000000001</v>
      </c>
    </row>
    <row r="128" spans="1:72" x14ac:dyDescent="0.35">
      <c r="A128" s="2"/>
      <c r="B128" s="2"/>
      <c r="C128" s="2"/>
      <c r="D128" s="2"/>
      <c r="E128" s="2"/>
      <c r="F128" s="2"/>
      <c r="G128" s="2"/>
      <c r="H128" s="2"/>
      <c r="I128" s="2" t="s">
        <v>137</v>
      </c>
      <c r="J128" s="6">
        <v>434.21</v>
      </c>
      <c r="K128" s="7"/>
      <c r="L128" s="6">
        <v>3000</v>
      </c>
      <c r="M128" s="7"/>
      <c r="N128" s="6">
        <f>ROUND((J128-L128),5)</f>
        <v>-2565.79</v>
      </c>
      <c r="O128" s="7"/>
      <c r="P128" s="8">
        <f>ROUND(IF(L128=0, IF(J128=0, 0, 1), J128/L128),5)</f>
        <v>0.14474000000000001</v>
      </c>
      <c r="Q128" s="7"/>
      <c r="R128" s="6">
        <v>58.59</v>
      </c>
      <c r="S128" s="7"/>
      <c r="T128" s="6">
        <v>0</v>
      </c>
      <c r="U128" s="7"/>
      <c r="V128" s="6">
        <f>ROUND((R128-T128),5)</f>
        <v>58.59</v>
      </c>
      <c r="W128" s="7"/>
      <c r="X128" s="8">
        <f>ROUND(IF(T128=0, IF(R128=0, 0, 1), R128/T128),5)</f>
        <v>1</v>
      </c>
      <c r="Y128" s="7"/>
      <c r="Z128" s="6">
        <v>124.5</v>
      </c>
      <c r="AA128" s="7"/>
      <c r="AB128" s="6">
        <v>0</v>
      </c>
      <c r="AC128" s="7"/>
      <c r="AD128" s="6">
        <f>ROUND((Z128-AB128),5)</f>
        <v>124.5</v>
      </c>
      <c r="AE128" s="7"/>
      <c r="AF128" s="8">
        <f>ROUND(IF(AB128=0, IF(Z128=0, 0, 1), Z128/AB128),5)</f>
        <v>1</v>
      </c>
      <c r="AG128" s="7"/>
      <c r="AH128" s="6">
        <v>152.26</v>
      </c>
      <c r="AI128" s="7"/>
      <c r="AJ128" s="6">
        <v>0</v>
      </c>
      <c r="AK128" s="7"/>
      <c r="AL128" s="6">
        <f>ROUND((AH128-AJ128),5)</f>
        <v>152.26</v>
      </c>
      <c r="AM128" s="7"/>
      <c r="AN128" s="8">
        <f>ROUND(IF(AJ128=0, IF(AH128=0, 0, 1), AH128/AJ128),5)</f>
        <v>1</v>
      </c>
      <c r="AO128" s="7"/>
      <c r="AP128" s="6">
        <v>44.85</v>
      </c>
      <c r="AQ128" s="7"/>
      <c r="AR128" s="6">
        <v>0</v>
      </c>
      <c r="AS128" s="7"/>
      <c r="AT128" s="6">
        <f>ROUND((AP128-AR128),5)</f>
        <v>44.85</v>
      </c>
      <c r="AU128" s="7"/>
      <c r="AV128" s="8">
        <f>ROUND(IF(AR128=0, IF(AP128=0, 0, 1), AP128/AR128),5)</f>
        <v>1</v>
      </c>
      <c r="AW128" s="7"/>
      <c r="AX128" s="6">
        <v>41.38</v>
      </c>
      <c r="AY128" s="7"/>
      <c r="AZ128" s="6">
        <v>0</v>
      </c>
      <c r="BA128" s="7"/>
      <c r="BB128" s="6">
        <f>ROUND((AX128-AZ128),5)</f>
        <v>41.38</v>
      </c>
      <c r="BC128" s="7"/>
      <c r="BD128" s="8">
        <f>ROUND(IF(AZ128=0, IF(AX128=0, 0, 1), AX128/AZ128),5)</f>
        <v>1</v>
      </c>
      <c r="BE128" s="7"/>
      <c r="BF128" s="6">
        <v>38.21</v>
      </c>
      <c r="BG128" s="7"/>
      <c r="BH128" s="6">
        <v>0</v>
      </c>
      <c r="BI128" s="7"/>
      <c r="BJ128" s="6">
        <f>ROUND((BF128-BH128),5)</f>
        <v>38.21</v>
      </c>
      <c r="BK128" s="7"/>
      <c r="BL128" s="8">
        <f>ROUND(IF(BH128=0, IF(BF128=0, 0, 1), BF128/BH128),5)</f>
        <v>1</v>
      </c>
      <c r="BM128" s="7"/>
      <c r="BN128" s="6">
        <f>ROUND(J128+R128+Z128+AH128+AP128+AX128+BF128,5)</f>
        <v>894</v>
      </c>
      <c r="BO128" s="7"/>
      <c r="BP128" s="6">
        <f>ROUND(L128+T128+AB128+AJ128+AR128+AZ128+BH128,5)</f>
        <v>3000</v>
      </c>
      <c r="BQ128" s="7"/>
      <c r="BR128" s="6">
        <f>ROUND((BN128-BP128),5)</f>
        <v>-2106</v>
      </c>
      <c r="BS128" s="7"/>
      <c r="BT128" s="8">
        <f>ROUND(IF(BP128=0, IF(BN128=0, 0, 1), BN128/BP128),5)</f>
        <v>0.29799999999999999</v>
      </c>
    </row>
    <row r="129" spans="1:72" ht="15" thickBot="1" x14ac:dyDescent="0.4">
      <c r="A129" s="2"/>
      <c r="B129" s="2"/>
      <c r="C129" s="2"/>
      <c r="D129" s="2"/>
      <c r="E129" s="2"/>
      <c r="F129" s="2"/>
      <c r="G129" s="2"/>
      <c r="H129" s="2"/>
      <c r="I129" s="2" t="s">
        <v>138</v>
      </c>
      <c r="J129" s="15">
        <v>0</v>
      </c>
      <c r="K129" s="7"/>
      <c r="L129" s="15"/>
      <c r="M129" s="7"/>
      <c r="N129" s="15"/>
      <c r="O129" s="7"/>
      <c r="P129" s="16"/>
      <c r="Q129" s="7"/>
      <c r="R129" s="15">
        <v>0</v>
      </c>
      <c r="S129" s="7"/>
      <c r="T129" s="15"/>
      <c r="U129" s="7"/>
      <c r="V129" s="15"/>
      <c r="W129" s="7"/>
      <c r="X129" s="16"/>
      <c r="Y129" s="7"/>
      <c r="Z129" s="15">
        <v>0</v>
      </c>
      <c r="AA129" s="7"/>
      <c r="AB129" s="15"/>
      <c r="AC129" s="7"/>
      <c r="AD129" s="15"/>
      <c r="AE129" s="7"/>
      <c r="AF129" s="16"/>
      <c r="AG129" s="7"/>
      <c r="AH129" s="15">
        <v>0</v>
      </c>
      <c r="AI129" s="7"/>
      <c r="AJ129" s="15"/>
      <c r="AK129" s="7"/>
      <c r="AL129" s="15"/>
      <c r="AM129" s="7"/>
      <c r="AN129" s="16"/>
      <c r="AO129" s="7"/>
      <c r="AP129" s="15">
        <v>50</v>
      </c>
      <c r="AQ129" s="7"/>
      <c r="AR129" s="15"/>
      <c r="AS129" s="7"/>
      <c r="AT129" s="15"/>
      <c r="AU129" s="7"/>
      <c r="AV129" s="16"/>
      <c r="AW129" s="7"/>
      <c r="AX129" s="15">
        <v>0</v>
      </c>
      <c r="AY129" s="7"/>
      <c r="AZ129" s="15"/>
      <c r="BA129" s="7"/>
      <c r="BB129" s="15"/>
      <c r="BC129" s="7"/>
      <c r="BD129" s="16"/>
      <c r="BE129" s="7"/>
      <c r="BF129" s="15">
        <v>0</v>
      </c>
      <c r="BG129" s="7"/>
      <c r="BH129" s="15"/>
      <c r="BI129" s="7"/>
      <c r="BJ129" s="15"/>
      <c r="BK129" s="7"/>
      <c r="BL129" s="16"/>
      <c r="BM129" s="7"/>
      <c r="BN129" s="15">
        <f>ROUND(J129+R129+Z129+AH129+AP129+AX129+BF129,5)</f>
        <v>50</v>
      </c>
      <c r="BO129" s="7"/>
      <c r="BP129" s="15"/>
      <c r="BQ129" s="7"/>
      <c r="BR129" s="15"/>
      <c r="BS129" s="7"/>
      <c r="BT129" s="16"/>
    </row>
    <row r="130" spans="1:72" x14ac:dyDescent="0.35">
      <c r="A130" s="2"/>
      <c r="B130" s="2"/>
      <c r="C130" s="2"/>
      <c r="D130" s="2"/>
      <c r="E130" s="2"/>
      <c r="F130" s="2"/>
      <c r="G130" s="2"/>
      <c r="H130" s="2" t="s">
        <v>139</v>
      </c>
      <c r="I130" s="2"/>
      <c r="J130" s="6">
        <f>ROUND(SUM(J125:J129),5)</f>
        <v>3783.09</v>
      </c>
      <c r="K130" s="7"/>
      <c r="L130" s="6">
        <f>ROUND(SUM(L125:L129),5)</f>
        <v>20000</v>
      </c>
      <c r="M130" s="7"/>
      <c r="N130" s="6">
        <f>ROUND((J130-L130),5)</f>
        <v>-16216.91</v>
      </c>
      <c r="O130" s="7"/>
      <c r="P130" s="8">
        <f>ROUND(IF(L130=0, IF(J130=0, 0, 1), J130/L130),5)</f>
        <v>0.18915000000000001</v>
      </c>
      <c r="Q130" s="7"/>
      <c r="R130" s="6">
        <f>ROUND(SUM(R125:R129),5)</f>
        <v>2620.21</v>
      </c>
      <c r="S130" s="7"/>
      <c r="T130" s="6">
        <f>ROUND(SUM(T125:T129),5)</f>
        <v>0</v>
      </c>
      <c r="U130" s="7"/>
      <c r="V130" s="6">
        <f>ROUND((R130-T130),5)</f>
        <v>2620.21</v>
      </c>
      <c r="W130" s="7"/>
      <c r="X130" s="8">
        <f>ROUND(IF(T130=0, IF(R130=0, 0, 1), R130/T130),5)</f>
        <v>1</v>
      </c>
      <c r="Y130" s="7"/>
      <c r="Z130" s="6">
        <f>ROUND(SUM(Z125:Z129),5)</f>
        <v>6078</v>
      </c>
      <c r="AA130" s="7"/>
      <c r="AB130" s="6">
        <f>ROUND(SUM(AB125:AB129),5)</f>
        <v>0</v>
      </c>
      <c r="AC130" s="7"/>
      <c r="AD130" s="6">
        <f>ROUND((Z130-AB130),5)</f>
        <v>6078</v>
      </c>
      <c r="AE130" s="7"/>
      <c r="AF130" s="8">
        <f>ROUND(IF(AB130=0, IF(Z130=0, 0, 1), Z130/AB130),5)</f>
        <v>1</v>
      </c>
      <c r="AG130" s="7"/>
      <c r="AH130" s="6">
        <f>ROUND(SUM(AH125:AH129),5)</f>
        <v>152.26</v>
      </c>
      <c r="AI130" s="7"/>
      <c r="AJ130" s="6">
        <f>ROUND(SUM(AJ125:AJ129),5)</f>
        <v>0</v>
      </c>
      <c r="AK130" s="7"/>
      <c r="AL130" s="6">
        <f>ROUND((AH130-AJ130),5)</f>
        <v>152.26</v>
      </c>
      <c r="AM130" s="7"/>
      <c r="AN130" s="8">
        <f>ROUND(IF(AJ130=0, IF(AH130=0, 0, 1), AH130/AJ130),5)</f>
        <v>1</v>
      </c>
      <c r="AO130" s="7"/>
      <c r="AP130" s="6">
        <f>ROUND(SUM(AP125:AP129),5)</f>
        <v>2056.29</v>
      </c>
      <c r="AQ130" s="7"/>
      <c r="AR130" s="6">
        <f>ROUND(SUM(AR125:AR129),5)</f>
        <v>0</v>
      </c>
      <c r="AS130" s="7"/>
      <c r="AT130" s="6">
        <f>ROUND((AP130-AR130),5)</f>
        <v>2056.29</v>
      </c>
      <c r="AU130" s="7"/>
      <c r="AV130" s="8">
        <f>ROUND(IF(AR130=0, IF(AP130=0, 0, 1), AP130/AR130),5)</f>
        <v>1</v>
      </c>
      <c r="AW130" s="7"/>
      <c r="AX130" s="6">
        <f>ROUND(SUM(AX125:AX129),5)</f>
        <v>1039.67</v>
      </c>
      <c r="AY130" s="7"/>
      <c r="AZ130" s="6">
        <f>ROUND(SUM(AZ125:AZ129),5)</f>
        <v>0</v>
      </c>
      <c r="BA130" s="7"/>
      <c r="BB130" s="6">
        <f>ROUND((AX130-AZ130),5)</f>
        <v>1039.67</v>
      </c>
      <c r="BC130" s="7"/>
      <c r="BD130" s="8">
        <f>ROUND(IF(AZ130=0, IF(AX130=0, 0, 1), AX130/AZ130),5)</f>
        <v>1</v>
      </c>
      <c r="BE130" s="7"/>
      <c r="BF130" s="6">
        <f>ROUND(SUM(BF125:BF129),5)</f>
        <v>915.7</v>
      </c>
      <c r="BG130" s="7"/>
      <c r="BH130" s="6">
        <f>ROUND(SUM(BH125:BH129),5)</f>
        <v>0</v>
      </c>
      <c r="BI130" s="7"/>
      <c r="BJ130" s="6">
        <f>ROUND((BF130-BH130),5)</f>
        <v>915.7</v>
      </c>
      <c r="BK130" s="7"/>
      <c r="BL130" s="8">
        <f>ROUND(IF(BH130=0, IF(BF130=0, 0, 1), BF130/BH130),5)</f>
        <v>1</v>
      </c>
      <c r="BM130" s="7"/>
      <c r="BN130" s="6">
        <f>ROUND(J130+R130+Z130+AH130+AP130+AX130+BF130,5)</f>
        <v>16645.22</v>
      </c>
      <c r="BO130" s="7"/>
      <c r="BP130" s="6">
        <f>ROUND(L130+T130+AB130+AJ130+AR130+AZ130+BH130,5)</f>
        <v>20000</v>
      </c>
      <c r="BQ130" s="7"/>
      <c r="BR130" s="6">
        <f>ROUND((BN130-BP130),5)</f>
        <v>-3354.78</v>
      </c>
      <c r="BS130" s="7"/>
      <c r="BT130" s="8">
        <f>ROUND(IF(BP130=0, IF(BN130=0, 0, 1), BN130/BP130),5)</f>
        <v>0.83226</v>
      </c>
    </row>
    <row r="131" spans="1:72" x14ac:dyDescent="0.35">
      <c r="A131" s="2"/>
      <c r="B131" s="2"/>
      <c r="C131" s="2"/>
      <c r="D131" s="2"/>
      <c r="E131" s="2"/>
      <c r="F131" s="2"/>
      <c r="G131" s="2"/>
      <c r="H131" s="2" t="s">
        <v>140</v>
      </c>
      <c r="I131" s="2"/>
      <c r="J131" s="6">
        <v>272.77999999999997</v>
      </c>
      <c r="K131" s="7"/>
      <c r="L131" s="6">
        <v>1700</v>
      </c>
      <c r="M131" s="7"/>
      <c r="N131" s="6">
        <f>ROUND((J131-L131),5)</f>
        <v>-1427.22</v>
      </c>
      <c r="O131" s="7"/>
      <c r="P131" s="8">
        <f>ROUND(IF(L131=0, IF(J131=0, 0, 1), J131/L131),5)</f>
        <v>0.16045999999999999</v>
      </c>
      <c r="Q131" s="7"/>
      <c r="R131" s="6">
        <v>167.35</v>
      </c>
      <c r="S131" s="7"/>
      <c r="T131" s="6">
        <v>0</v>
      </c>
      <c r="U131" s="7"/>
      <c r="V131" s="6">
        <f>ROUND((R131-T131),5)</f>
        <v>167.35</v>
      </c>
      <c r="W131" s="7"/>
      <c r="X131" s="8">
        <f>ROUND(IF(T131=0, IF(R131=0, 0, 1), R131/T131),5)</f>
        <v>1</v>
      </c>
      <c r="Y131" s="7"/>
      <c r="Z131" s="6">
        <v>146.76</v>
      </c>
      <c r="AA131" s="7"/>
      <c r="AB131" s="6">
        <v>0</v>
      </c>
      <c r="AC131" s="7"/>
      <c r="AD131" s="6">
        <f>ROUND((Z131-AB131),5)</f>
        <v>146.76</v>
      </c>
      <c r="AE131" s="7"/>
      <c r="AF131" s="8">
        <f>ROUND(IF(AB131=0, IF(Z131=0, 0, 1), Z131/AB131),5)</f>
        <v>1</v>
      </c>
      <c r="AG131" s="7"/>
      <c r="AH131" s="6">
        <v>304.86</v>
      </c>
      <c r="AI131" s="7"/>
      <c r="AJ131" s="6">
        <v>0</v>
      </c>
      <c r="AK131" s="7"/>
      <c r="AL131" s="6">
        <f>ROUND((AH131-AJ131),5)</f>
        <v>304.86</v>
      </c>
      <c r="AM131" s="7"/>
      <c r="AN131" s="8">
        <f>ROUND(IF(AJ131=0, IF(AH131=0, 0, 1), AH131/AJ131),5)</f>
        <v>1</v>
      </c>
      <c r="AO131" s="7"/>
      <c r="AP131" s="6">
        <v>0</v>
      </c>
      <c r="AQ131" s="7"/>
      <c r="AR131" s="6">
        <v>0</v>
      </c>
      <c r="AS131" s="7"/>
      <c r="AT131" s="6">
        <f>ROUND((AP131-AR131),5)</f>
        <v>0</v>
      </c>
      <c r="AU131" s="7"/>
      <c r="AV131" s="8">
        <f>ROUND(IF(AR131=0, IF(AP131=0, 0, 1), AP131/AR131),5)</f>
        <v>0</v>
      </c>
      <c r="AW131" s="7"/>
      <c r="AX131" s="6">
        <v>263.11</v>
      </c>
      <c r="AY131" s="7"/>
      <c r="AZ131" s="6">
        <v>0</v>
      </c>
      <c r="BA131" s="7"/>
      <c r="BB131" s="6">
        <f>ROUND((AX131-AZ131),5)</f>
        <v>263.11</v>
      </c>
      <c r="BC131" s="7"/>
      <c r="BD131" s="8">
        <f>ROUND(IF(AZ131=0, IF(AX131=0, 0, 1), AX131/AZ131),5)</f>
        <v>1</v>
      </c>
      <c r="BE131" s="7"/>
      <c r="BF131" s="6">
        <v>0</v>
      </c>
      <c r="BG131" s="7"/>
      <c r="BH131" s="6">
        <v>0</v>
      </c>
      <c r="BI131" s="7"/>
      <c r="BJ131" s="6">
        <f>ROUND((BF131-BH131),5)</f>
        <v>0</v>
      </c>
      <c r="BK131" s="7"/>
      <c r="BL131" s="8">
        <f>ROUND(IF(BH131=0, IF(BF131=0, 0, 1), BF131/BH131),5)</f>
        <v>0</v>
      </c>
      <c r="BM131" s="7"/>
      <c r="BN131" s="6">
        <f>ROUND(J131+R131+Z131+AH131+AP131+AX131+BF131,5)</f>
        <v>1154.8599999999999</v>
      </c>
      <c r="BO131" s="7"/>
      <c r="BP131" s="6">
        <f>ROUND(L131+T131+AB131+AJ131+AR131+AZ131+BH131,5)</f>
        <v>1700</v>
      </c>
      <c r="BQ131" s="7"/>
      <c r="BR131" s="6">
        <f>ROUND((BN131-BP131),5)</f>
        <v>-545.14</v>
      </c>
      <c r="BS131" s="7"/>
      <c r="BT131" s="8">
        <f>ROUND(IF(BP131=0, IF(BN131=0, 0, 1), BN131/BP131),5)</f>
        <v>0.67932999999999999</v>
      </c>
    </row>
    <row r="132" spans="1:72" ht="15" thickBot="1" x14ac:dyDescent="0.4">
      <c r="A132" s="2"/>
      <c r="B132" s="2"/>
      <c r="C132" s="2"/>
      <c r="D132" s="2"/>
      <c r="E132" s="2"/>
      <c r="F132" s="2"/>
      <c r="G132" s="2"/>
      <c r="H132" s="2" t="s">
        <v>141</v>
      </c>
      <c r="I132" s="2"/>
      <c r="J132" s="15">
        <v>98.99</v>
      </c>
      <c r="K132" s="7"/>
      <c r="L132" s="15">
        <v>1560</v>
      </c>
      <c r="M132" s="7"/>
      <c r="N132" s="15">
        <f>ROUND((J132-L132),5)</f>
        <v>-1461.01</v>
      </c>
      <c r="O132" s="7"/>
      <c r="P132" s="16">
        <f>ROUND(IF(L132=0, IF(J132=0, 0, 1), J132/L132),5)</f>
        <v>6.3460000000000003E-2</v>
      </c>
      <c r="Q132" s="7"/>
      <c r="R132" s="15">
        <v>112.24</v>
      </c>
      <c r="S132" s="7"/>
      <c r="T132" s="15">
        <v>0</v>
      </c>
      <c r="U132" s="7"/>
      <c r="V132" s="15">
        <f>ROUND((R132-T132),5)</f>
        <v>112.24</v>
      </c>
      <c r="W132" s="7"/>
      <c r="X132" s="16">
        <f>ROUND(IF(T132=0, IF(R132=0, 0, 1), R132/T132),5)</f>
        <v>1</v>
      </c>
      <c r="Y132" s="7"/>
      <c r="Z132" s="15">
        <v>0</v>
      </c>
      <c r="AA132" s="7"/>
      <c r="AB132" s="15">
        <v>0</v>
      </c>
      <c r="AC132" s="7"/>
      <c r="AD132" s="15">
        <f>ROUND((Z132-AB132),5)</f>
        <v>0</v>
      </c>
      <c r="AE132" s="7"/>
      <c r="AF132" s="16">
        <f>ROUND(IF(AB132=0, IF(Z132=0, 0, 1), Z132/AB132),5)</f>
        <v>0</v>
      </c>
      <c r="AG132" s="7"/>
      <c r="AH132" s="15">
        <v>324.22000000000003</v>
      </c>
      <c r="AI132" s="7"/>
      <c r="AJ132" s="15">
        <v>0</v>
      </c>
      <c r="AK132" s="7"/>
      <c r="AL132" s="15">
        <f>ROUND((AH132-AJ132),5)</f>
        <v>324.22000000000003</v>
      </c>
      <c r="AM132" s="7"/>
      <c r="AN132" s="16">
        <f>ROUND(IF(AJ132=0, IF(AH132=0, 0, 1), AH132/AJ132),5)</f>
        <v>1</v>
      </c>
      <c r="AO132" s="7"/>
      <c r="AP132" s="15">
        <v>175.98</v>
      </c>
      <c r="AQ132" s="7"/>
      <c r="AR132" s="15">
        <v>0</v>
      </c>
      <c r="AS132" s="7"/>
      <c r="AT132" s="15">
        <f>ROUND((AP132-AR132),5)</f>
        <v>175.98</v>
      </c>
      <c r="AU132" s="7"/>
      <c r="AV132" s="16">
        <f>ROUND(IF(AR132=0, IF(AP132=0, 0, 1), AP132/AR132),5)</f>
        <v>1</v>
      </c>
      <c r="AW132" s="7"/>
      <c r="AX132" s="15">
        <v>0</v>
      </c>
      <c r="AY132" s="7"/>
      <c r="AZ132" s="15">
        <v>0</v>
      </c>
      <c r="BA132" s="7"/>
      <c r="BB132" s="15">
        <f>ROUND((AX132-AZ132),5)</f>
        <v>0</v>
      </c>
      <c r="BC132" s="7"/>
      <c r="BD132" s="16">
        <f>ROUND(IF(AZ132=0, IF(AX132=0, 0, 1), AX132/AZ132),5)</f>
        <v>0</v>
      </c>
      <c r="BE132" s="7"/>
      <c r="BF132" s="15">
        <v>358.23</v>
      </c>
      <c r="BG132" s="7"/>
      <c r="BH132" s="15">
        <v>0</v>
      </c>
      <c r="BI132" s="7"/>
      <c r="BJ132" s="15">
        <f>ROUND((BF132-BH132),5)</f>
        <v>358.23</v>
      </c>
      <c r="BK132" s="7"/>
      <c r="BL132" s="16">
        <f>ROUND(IF(BH132=0, IF(BF132=0, 0, 1), BF132/BH132),5)</f>
        <v>1</v>
      </c>
      <c r="BM132" s="7"/>
      <c r="BN132" s="15">
        <f>ROUND(J132+R132+Z132+AH132+AP132+AX132+BF132,5)</f>
        <v>1069.6600000000001</v>
      </c>
      <c r="BO132" s="7"/>
      <c r="BP132" s="15">
        <f>ROUND(L132+T132+AB132+AJ132+AR132+AZ132+BH132,5)</f>
        <v>1560</v>
      </c>
      <c r="BQ132" s="7"/>
      <c r="BR132" s="15">
        <f>ROUND((BN132-BP132),5)</f>
        <v>-490.34</v>
      </c>
      <c r="BS132" s="7"/>
      <c r="BT132" s="16">
        <f>ROUND(IF(BP132=0, IF(BN132=0, 0, 1), BN132/BP132),5)</f>
        <v>0.68567999999999996</v>
      </c>
    </row>
    <row r="133" spans="1:72" x14ac:dyDescent="0.35">
      <c r="A133" s="2"/>
      <c r="B133" s="2"/>
      <c r="C133" s="2"/>
      <c r="D133" s="2"/>
      <c r="E133" s="2"/>
      <c r="F133" s="2"/>
      <c r="G133" s="2" t="s">
        <v>142</v>
      </c>
      <c r="H133" s="2"/>
      <c r="I133" s="2"/>
      <c r="J133" s="6">
        <f>ROUND(J124+SUM(J130:J132),5)</f>
        <v>4154.8599999999997</v>
      </c>
      <c r="K133" s="7"/>
      <c r="L133" s="6">
        <f>ROUND(L124+SUM(L130:L132),5)</f>
        <v>23260</v>
      </c>
      <c r="M133" s="7"/>
      <c r="N133" s="6">
        <f>ROUND((J133-L133),5)</f>
        <v>-19105.14</v>
      </c>
      <c r="O133" s="7"/>
      <c r="P133" s="8">
        <f>ROUND(IF(L133=0, IF(J133=0, 0, 1), J133/L133),5)</f>
        <v>0.17863000000000001</v>
      </c>
      <c r="Q133" s="7"/>
      <c r="R133" s="6">
        <f>ROUND(R124+SUM(R130:R132),5)</f>
        <v>2899.8</v>
      </c>
      <c r="S133" s="7"/>
      <c r="T133" s="6">
        <f>ROUND(T124+SUM(T130:T132),5)</f>
        <v>0</v>
      </c>
      <c r="U133" s="7"/>
      <c r="V133" s="6">
        <f>ROUND((R133-T133),5)</f>
        <v>2899.8</v>
      </c>
      <c r="W133" s="7"/>
      <c r="X133" s="8">
        <f>ROUND(IF(T133=0, IF(R133=0, 0, 1), R133/T133),5)</f>
        <v>1</v>
      </c>
      <c r="Y133" s="7"/>
      <c r="Z133" s="6">
        <f>ROUND(Z124+SUM(Z130:Z132),5)</f>
        <v>6224.76</v>
      </c>
      <c r="AA133" s="7"/>
      <c r="AB133" s="6">
        <f>ROUND(AB124+SUM(AB130:AB132),5)</f>
        <v>0</v>
      </c>
      <c r="AC133" s="7"/>
      <c r="AD133" s="6">
        <f>ROUND((Z133-AB133),5)</f>
        <v>6224.76</v>
      </c>
      <c r="AE133" s="7"/>
      <c r="AF133" s="8">
        <f>ROUND(IF(AB133=0, IF(Z133=0, 0, 1), Z133/AB133),5)</f>
        <v>1</v>
      </c>
      <c r="AG133" s="7"/>
      <c r="AH133" s="6">
        <f>ROUND(AH124+SUM(AH130:AH132),5)</f>
        <v>781.34</v>
      </c>
      <c r="AI133" s="7"/>
      <c r="AJ133" s="6">
        <f>ROUND(AJ124+SUM(AJ130:AJ132),5)</f>
        <v>0</v>
      </c>
      <c r="AK133" s="7"/>
      <c r="AL133" s="6">
        <f>ROUND((AH133-AJ133),5)</f>
        <v>781.34</v>
      </c>
      <c r="AM133" s="7"/>
      <c r="AN133" s="8">
        <f>ROUND(IF(AJ133=0, IF(AH133=0, 0, 1), AH133/AJ133),5)</f>
        <v>1</v>
      </c>
      <c r="AO133" s="7"/>
      <c r="AP133" s="6">
        <f>ROUND(AP124+SUM(AP130:AP132),5)</f>
        <v>2232.27</v>
      </c>
      <c r="AQ133" s="7"/>
      <c r="AR133" s="6">
        <f>ROUND(AR124+SUM(AR130:AR132),5)</f>
        <v>0</v>
      </c>
      <c r="AS133" s="7"/>
      <c r="AT133" s="6">
        <f>ROUND((AP133-AR133),5)</f>
        <v>2232.27</v>
      </c>
      <c r="AU133" s="7"/>
      <c r="AV133" s="8">
        <f>ROUND(IF(AR133=0, IF(AP133=0, 0, 1), AP133/AR133),5)</f>
        <v>1</v>
      </c>
      <c r="AW133" s="7"/>
      <c r="AX133" s="6">
        <f>ROUND(AX124+SUM(AX130:AX132),5)</f>
        <v>1302.78</v>
      </c>
      <c r="AY133" s="7"/>
      <c r="AZ133" s="6">
        <f>ROUND(AZ124+SUM(AZ130:AZ132),5)</f>
        <v>0</v>
      </c>
      <c r="BA133" s="7"/>
      <c r="BB133" s="6">
        <f>ROUND((AX133-AZ133),5)</f>
        <v>1302.78</v>
      </c>
      <c r="BC133" s="7"/>
      <c r="BD133" s="8">
        <f>ROUND(IF(AZ133=0, IF(AX133=0, 0, 1), AX133/AZ133),5)</f>
        <v>1</v>
      </c>
      <c r="BE133" s="7"/>
      <c r="BF133" s="6">
        <f>ROUND(BF124+SUM(BF130:BF132),5)</f>
        <v>1273.93</v>
      </c>
      <c r="BG133" s="7"/>
      <c r="BH133" s="6">
        <f>ROUND(BH124+SUM(BH130:BH132),5)</f>
        <v>0</v>
      </c>
      <c r="BI133" s="7"/>
      <c r="BJ133" s="6">
        <f>ROUND((BF133-BH133),5)</f>
        <v>1273.93</v>
      </c>
      <c r="BK133" s="7"/>
      <c r="BL133" s="8">
        <f>ROUND(IF(BH133=0, IF(BF133=0, 0, 1), BF133/BH133),5)</f>
        <v>1</v>
      </c>
      <c r="BM133" s="7"/>
      <c r="BN133" s="6">
        <f>ROUND(J133+R133+Z133+AH133+AP133+AX133+BF133,5)</f>
        <v>18869.740000000002</v>
      </c>
      <c r="BO133" s="7"/>
      <c r="BP133" s="6">
        <f>ROUND(L133+T133+AB133+AJ133+AR133+AZ133+BH133,5)</f>
        <v>23260</v>
      </c>
      <c r="BQ133" s="7"/>
      <c r="BR133" s="6">
        <f>ROUND((BN133-BP133),5)</f>
        <v>-4390.26</v>
      </c>
      <c r="BS133" s="7"/>
      <c r="BT133" s="8">
        <f>ROUND(IF(BP133=0, IF(BN133=0, 0, 1), BN133/BP133),5)</f>
        <v>0.81125000000000003</v>
      </c>
    </row>
    <row r="134" spans="1:72" ht="15" thickBot="1" x14ac:dyDescent="0.4">
      <c r="A134" s="2"/>
      <c r="B134" s="2"/>
      <c r="C134" s="2"/>
      <c r="D134" s="2"/>
      <c r="E134" s="2"/>
      <c r="F134" s="2"/>
      <c r="G134" s="2" t="s">
        <v>143</v>
      </c>
      <c r="H134" s="2"/>
      <c r="I134" s="2"/>
      <c r="J134" s="9">
        <v>92</v>
      </c>
      <c r="K134" s="7"/>
      <c r="L134" s="9">
        <v>1000</v>
      </c>
      <c r="M134" s="7"/>
      <c r="N134" s="9">
        <f>ROUND((J134-L134),5)</f>
        <v>-908</v>
      </c>
      <c r="O134" s="7"/>
      <c r="P134" s="10">
        <f>ROUND(IF(L134=0, IF(J134=0, 0, 1), J134/L134),5)</f>
        <v>9.1999999999999998E-2</v>
      </c>
      <c r="Q134" s="7"/>
      <c r="R134" s="9">
        <v>92</v>
      </c>
      <c r="S134" s="7"/>
      <c r="T134" s="9">
        <v>0</v>
      </c>
      <c r="U134" s="7"/>
      <c r="V134" s="9">
        <f>ROUND((R134-T134),5)</f>
        <v>92</v>
      </c>
      <c r="W134" s="7"/>
      <c r="X134" s="10">
        <f>ROUND(IF(T134=0, IF(R134=0, 0, 1), R134/T134),5)</f>
        <v>1</v>
      </c>
      <c r="Y134" s="7"/>
      <c r="Z134" s="9">
        <v>154.5</v>
      </c>
      <c r="AA134" s="7"/>
      <c r="AB134" s="9">
        <v>0</v>
      </c>
      <c r="AC134" s="7"/>
      <c r="AD134" s="9">
        <f>ROUND((Z134-AB134),5)</f>
        <v>154.5</v>
      </c>
      <c r="AE134" s="7"/>
      <c r="AF134" s="10">
        <f>ROUND(IF(AB134=0, IF(Z134=0, 0, 1), Z134/AB134),5)</f>
        <v>1</v>
      </c>
      <c r="AG134" s="7"/>
      <c r="AH134" s="9">
        <v>92</v>
      </c>
      <c r="AI134" s="7"/>
      <c r="AJ134" s="9">
        <v>0</v>
      </c>
      <c r="AK134" s="7"/>
      <c r="AL134" s="9">
        <f>ROUND((AH134-AJ134),5)</f>
        <v>92</v>
      </c>
      <c r="AM134" s="7"/>
      <c r="AN134" s="10">
        <f>ROUND(IF(AJ134=0, IF(AH134=0, 0, 1), AH134/AJ134),5)</f>
        <v>1</v>
      </c>
      <c r="AO134" s="7"/>
      <c r="AP134" s="9">
        <v>0</v>
      </c>
      <c r="AQ134" s="7"/>
      <c r="AR134" s="9">
        <v>0</v>
      </c>
      <c r="AS134" s="7"/>
      <c r="AT134" s="9">
        <f>ROUND((AP134-AR134),5)</f>
        <v>0</v>
      </c>
      <c r="AU134" s="7"/>
      <c r="AV134" s="10">
        <f>ROUND(IF(AR134=0, IF(AP134=0, 0, 1), AP134/AR134),5)</f>
        <v>0</v>
      </c>
      <c r="AW134" s="7"/>
      <c r="AX134" s="9">
        <v>0</v>
      </c>
      <c r="AY134" s="7"/>
      <c r="AZ134" s="9">
        <v>0</v>
      </c>
      <c r="BA134" s="7"/>
      <c r="BB134" s="9">
        <f>ROUND((AX134-AZ134),5)</f>
        <v>0</v>
      </c>
      <c r="BC134" s="7"/>
      <c r="BD134" s="10">
        <f>ROUND(IF(AZ134=0, IF(AX134=0, 0, 1), AX134/AZ134),5)</f>
        <v>0</v>
      </c>
      <c r="BE134" s="7"/>
      <c r="BF134" s="9">
        <v>0</v>
      </c>
      <c r="BG134" s="7"/>
      <c r="BH134" s="9">
        <v>0</v>
      </c>
      <c r="BI134" s="7"/>
      <c r="BJ134" s="9">
        <f>ROUND((BF134-BH134),5)</f>
        <v>0</v>
      </c>
      <c r="BK134" s="7"/>
      <c r="BL134" s="10">
        <f>ROUND(IF(BH134=0, IF(BF134=0, 0, 1), BF134/BH134),5)</f>
        <v>0</v>
      </c>
      <c r="BM134" s="7"/>
      <c r="BN134" s="9">
        <f>ROUND(J134+R134+Z134+AH134+AP134+AX134+BF134,5)</f>
        <v>430.5</v>
      </c>
      <c r="BO134" s="7"/>
      <c r="BP134" s="9">
        <f>ROUND(L134+T134+AB134+AJ134+AR134+AZ134+BH134,5)</f>
        <v>1000</v>
      </c>
      <c r="BQ134" s="7"/>
      <c r="BR134" s="9">
        <f>ROUND((BN134-BP134),5)</f>
        <v>-569.5</v>
      </c>
      <c r="BS134" s="7"/>
      <c r="BT134" s="10">
        <f>ROUND(IF(BP134=0, IF(BN134=0, 0, 1), BN134/BP134),5)</f>
        <v>0.43049999999999999</v>
      </c>
    </row>
    <row r="135" spans="1:72" ht="15" thickBot="1" x14ac:dyDescent="0.4">
      <c r="A135" s="2"/>
      <c r="B135" s="2"/>
      <c r="C135" s="2"/>
      <c r="D135" s="2"/>
      <c r="E135" s="2"/>
      <c r="F135" s="2" t="s">
        <v>144</v>
      </c>
      <c r="G135" s="2"/>
      <c r="H135" s="2"/>
      <c r="I135" s="2"/>
      <c r="J135" s="13">
        <f>ROUND(J106+SUM(J115:J116)+J123+SUM(J133:J134),5)</f>
        <v>4607.53</v>
      </c>
      <c r="K135" s="7"/>
      <c r="L135" s="13">
        <f>ROUND(L106+SUM(L115:L116)+L123+SUM(L133:L134),5)</f>
        <v>49460</v>
      </c>
      <c r="M135" s="7"/>
      <c r="N135" s="13">
        <f>ROUND((J135-L135),5)</f>
        <v>-44852.47</v>
      </c>
      <c r="O135" s="7"/>
      <c r="P135" s="14">
        <f>ROUND(IF(L135=0, IF(J135=0, 0, 1), J135/L135),5)</f>
        <v>9.3160000000000007E-2</v>
      </c>
      <c r="Q135" s="7"/>
      <c r="R135" s="13">
        <f>ROUND(R106+SUM(R115:R116)+R123+SUM(R133:R134),5)</f>
        <v>7503.63</v>
      </c>
      <c r="S135" s="7"/>
      <c r="T135" s="13">
        <f>ROUND(T106+SUM(T115:T116)+T123+SUM(T133:T134),5)</f>
        <v>0</v>
      </c>
      <c r="U135" s="7"/>
      <c r="V135" s="13">
        <f>ROUND((R135-T135),5)</f>
        <v>7503.63</v>
      </c>
      <c r="W135" s="7"/>
      <c r="X135" s="14">
        <f>ROUND(IF(T135=0, IF(R135=0, 0, 1), R135/T135),5)</f>
        <v>1</v>
      </c>
      <c r="Y135" s="7"/>
      <c r="Z135" s="13">
        <f>ROUND(Z106+SUM(Z115:Z116)+Z123+SUM(Z133:Z134),5)</f>
        <v>7059.2</v>
      </c>
      <c r="AA135" s="7"/>
      <c r="AB135" s="13">
        <f>ROUND(AB106+SUM(AB115:AB116)+AB123+SUM(AB133:AB134),5)</f>
        <v>0</v>
      </c>
      <c r="AC135" s="7"/>
      <c r="AD135" s="13">
        <f>ROUND((Z135-AB135),5)</f>
        <v>7059.2</v>
      </c>
      <c r="AE135" s="7"/>
      <c r="AF135" s="14">
        <f>ROUND(IF(AB135=0, IF(Z135=0, 0, 1), Z135/AB135),5)</f>
        <v>1</v>
      </c>
      <c r="AG135" s="7"/>
      <c r="AH135" s="13">
        <f>ROUND(AH106+SUM(AH115:AH116)+AH123+SUM(AH133:AH134),5)</f>
        <v>2516.3000000000002</v>
      </c>
      <c r="AI135" s="7"/>
      <c r="AJ135" s="13">
        <f>ROUND(AJ106+SUM(AJ115:AJ116)+AJ123+SUM(AJ133:AJ134),5)</f>
        <v>0</v>
      </c>
      <c r="AK135" s="7"/>
      <c r="AL135" s="13">
        <f>ROUND((AH135-AJ135),5)</f>
        <v>2516.3000000000002</v>
      </c>
      <c r="AM135" s="7"/>
      <c r="AN135" s="14">
        <f>ROUND(IF(AJ135=0, IF(AH135=0, 0, 1), AH135/AJ135),5)</f>
        <v>1</v>
      </c>
      <c r="AO135" s="7"/>
      <c r="AP135" s="13">
        <f>ROUND(AP106+SUM(AP115:AP116)+AP123+SUM(AP133:AP134),5)</f>
        <v>3174.71</v>
      </c>
      <c r="AQ135" s="7"/>
      <c r="AR135" s="13">
        <f>ROUND(AR106+SUM(AR115:AR116)+AR123+SUM(AR133:AR134),5)</f>
        <v>0</v>
      </c>
      <c r="AS135" s="7"/>
      <c r="AT135" s="13">
        <f>ROUND((AP135-AR135),5)</f>
        <v>3174.71</v>
      </c>
      <c r="AU135" s="7"/>
      <c r="AV135" s="14">
        <f>ROUND(IF(AR135=0, IF(AP135=0, 0, 1), AP135/AR135),5)</f>
        <v>1</v>
      </c>
      <c r="AW135" s="7"/>
      <c r="AX135" s="13">
        <f>ROUND(AX106+SUM(AX115:AX116)+AX123+SUM(AX133:AX134),5)</f>
        <v>1984.84</v>
      </c>
      <c r="AY135" s="7"/>
      <c r="AZ135" s="13">
        <f>ROUND(AZ106+SUM(AZ115:AZ116)+AZ123+SUM(AZ133:AZ134),5)</f>
        <v>0</v>
      </c>
      <c r="BA135" s="7"/>
      <c r="BB135" s="13">
        <f>ROUND((AX135-AZ135),5)</f>
        <v>1984.84</v>
      </c>
      <c r="BC135" s="7"/>
      <c r="BD135" s="14">
        <f>ROUND(IF(AZ135=0, IF(AX135=0, 0, 1), AX135/AZ135),5)</f>
        <v>1</v>
      </c>
      <c r="BE135" s="7"/>
      <c r="BF135" s="13">
        <f>ROUND(BF106+SUM(BF115:BF116)+BF123+SUM(BF133:BF134),5)</f>
        <v>4566.6899999999996</v>
      </c>
      <c r="BG135" s="7"/>
      <c r="BH135" s="13">
        <f>ROUND(BH106+SUM(BH115:BH116)+BH123+SUM(BH133:BH134),5)</f>
        <v>0</v>
      </c>
      <c r="BI135" s="7"/>
      <c r="BJ135" s="13">
        <f>ROUND((BF135-BH135),5)</f>
        <v>4566.6899999999996</v>
      </c>
      <c r="BK135" s="7"/>
      <c r="BL135" s="14">
        <f>ROUND(IF(BH135=0, IF(BF135=0, 0, 1), BF135/BH135),5)</f>
        <v>1</v>
      </c>
      <c r="BM135" s="7"/>
      <c r="BN135" s="13">
        <f>ROUND(J135+R135+Z135+AH135+AP135+AX135+BF135,5)</f>
        <v>31412.9</v>
      </c>
      <c r="BO135" s="7"/>
      <c r="BP135" s="13">
        <f>ROUND(L135+T135+AB135+AJ135+AR135+AZ135+BH135,5)</f>
        <v>49460</v>
      </c>
      <c r="BQ135" s="7"/>
      <c r="BR135" s="13">
        <f>ROUND((BN135-BP135),5)</f>
        <v>-18047.099999999999</v>
      </c>
      <c r="BS135" s="7"/>
      <c r="BT135" s="14">
        <f>ROUND(IF(BP135=0, IF(BN135=0, 0, 1), BN135/BP135),5)</f>
        <v>0.63512000000000002</v>
      </c>
    </row>
    <row r="136" spans="1:72" x14ac:dyDescent="0.35">
      <c r="A136" s="2"/>
      <c r="B136" s="2"/>
      <c r="C136" s="2"/>
      <c r="D136" s="2"/>
      <c r="E136" s="2" t="s">
        <v>145</v>
      </c>
      <c r="F136" s="2"/>
      <c r="G136" s="2"/>
      <c r="H136" s="2"/>
      <c r="I136" s="2"/>
      <c r="J136" s="6">
        <f>ROUND(SUM(J34:J38)+SUM(J42:J43)+J48+J55+J64+J99+J105+J135,5)</f>
        <v>66517.48</v>
      </c>
      <c r="K136" s="7"/>
      <c r="L136" s="6">
        <f>ROUND(SUM(L34:L38)+SUM(L42:L43)+L48+L55+L64+L99+L105+L135,5)</f>
        <v>993419.6</v>
      </c>
      <c r="M136" s="7"/>
      <c r="N136" s="6">
        <f>ROUND((J136-L136),5)</f>
        <v>-926902.12</v>
      </c>
      <c r="O136" s="7"/>
      <c r="P136" s="8">
        <f>ROUND(IF(L136=0, IF(J136=0, 0, 1), J136/L136),5)</f>
        <v>6.6960000000000006E-2</v>
      </c>
      <c r="Q136" s="7"/>
      <c r="R136" s="6">
        <f>ROUND(SUM(R34:R38)+SUM(R42:R43)+R48+R55+R64+R99+R105+R135,5)</f>
        <v>91995.11</v>
      </c>
      <c r="S136" s="7"/>
      <c r="T136" s="6">
        <f>ROUND(SUM(T34:T38)+SUM(T42:T43)+T48+T55+T64+T99+T105+T135,5)</f>
        <v>0</v>
      </c>
      <c r="U136" s="7"/>
      <c r="V136" s="6">
        <f>ROUND((R136-T136),5)</f>
        <v>91995.11</v>
      </c>
      <c r="W136" s="7"/>
      <c r="X136" s="8">
        <f>ROUND(IF(T136=0, IF(R136=0, 0, 1), R136/T136),5)</f>
        <v>1</v>
      </c>
      <c r="Y136" s="7"/>
      <c r="Z136" s="6">
        <f>ROUND(SUM(Z34:Z38)+SUM(Z42:Z43)+Z48+Z55+Z64+Z99+Z105+Z135,5)</f>
        <v>96655.29</v>
      </c>
      <c r="AA136" s="7"/>
      <c r="AB136" s="6">
        <f>ROUND(SUM(AB34:AB38)+SUM(AB42:AB43)+AB48+AB55+AB64+AB99+AB105+AB135,5)</f>
        <v>0</v>
      </c>
      <c r="AC136" s="7"/>
      <c r="AD136" s="6">
        <f>ROUND((Z136-AB136),5)</f>
        <v>96655.29</v>
      </c>
      <c r="AE136" s="7"/>
      <c r="AF136" s="8">
        <f>ROUND(IF(AB136=0, IF(Z136=0, 0, 1), Z136/AB136),5)</f>
        <v>1</v>
      </c>
      <c r="AG136" s="7"/>
      <c r="AH136" s="6">
        <f>ROUND(SUM(AH34:AH38)+SUM(AH42:AH43)+AH48+AH55+AH64+AH99+AH105+AH135,5)</f>
        <v>65847.38</v>
      </c>
      <c r="AI136" s="7"/>
      <c r="AJ136" s="6">
        <f>ROUND(SUM(AJ34:AJ38)+SUM(AJ42:AJ43)+AJ48+AJ55+AJ64+AJ99+AJ105+AJ135,5)</f>
        <v>0</v>
      </c>
      <c r="AK136" s="7"/>
      <c r="AL136" s="6">
        <f>ROUND((AH136-AJ136),5)</f>
        <v>65847.38</v>
      </c>
      <c r="AM136" s="7"/>
      <c r="AN136" s="8">
        <f>ROUND(IF(AJ136=0, IF(AH136=0, 0, 1), AH136/AJ136),5)</f>
        <v>1</v>
      </c>
      <c r="AO136" s="7"/>
      <c r="AP136" s="6">
        <f>ROUND(SUM(AP34:AP38)+SUM(AP42:AP43)+AP48+AP55+AP64+AP99+AP105+AP135,5)</f>
        <v>87613.25</v>
      </c>
      <c r="AQ136" s="7"/>
      <c r="AR136" s="6">
        <f>ROUND(SUM(AR34:AR38)+SUM(AR42:AR43)+AR48+AR55+AR64+AR99+AR105+AR135,5)</f>
        <v>0</v>
      </c>
      <c r="AS136" s="7"/>
      <c r="AT136" s="6">
        <f>ROUND((AP136-AR136),5)</f>
        <v>87613.25</v>
      </c>
      <c r="AU136" s="7"/>
      <c r="AV136" s="8">
        <f>ROUND(IF(AR136=0, IF(AP136=0, 0, 1), AP136/AR136),5)</f>
        <v>1</v>
      </c>
      <c r="AW136" s="7"/>
      <c r="AX136" s="6">
        <f>ROUND(SUM(AX34:AX38)+SUM(AX42:AX43)+AX48+AX55+AX64+AX99+AX105+AX135,5)</f>
        <v>80092.05</v>
      </c>
      <c r="AY136" s="7"/>
      <c r="AZ136" s="6">
        <f>ROUND(SUM(AZ34:AZ38)+SUM(AZ42:AZ43)+AZ48+AZ55+AZ64+AZ99+AZ105+AZ135,5)</f>
        <v>0</v>
      </c>
      <c r="BA136" s="7"/>
      <c r="BB136" s="6">
        <f>ROUND((AX136-AZ136),5)</f>
        <v>80092.05</v>
      </c>
      <c r="BC136" s="7"/>
      <c r="BD136" s="8">
        <f>ROUND(IF(AZ136=0, IF(AX136=0, 0, 1), AX136/AZ136),5)</f>
        <v>1</v>
      </c>
      <c r="BE136" s="7"/>
      <c r="BF136" s="6">
        <f>ROUND(SUM(BF34:BF38)+SUM(BF42:BF43)+BF48+BF55+BF64+BF99+BF105+BF135,5)</f>
        <v>64533.07</v>
      </c>
      <c r="BG136" s="7"/>
      <c r="BH136" s="6">
        <f>ROUND(SUM(BH34:BH38)+SUM(BH42:BH43)+BH48+BH55+BH64+BH99+BH105+BH135,5)</f>
        <v>0</v>
      </c>
      <c r="BI136" s="7"/>
      <c r="BJ136" s="6">
        <f>ROUND((BF136-BH136),5)</f>
        <v>64533.07</v>
      </c>
      <c r="BK136" s="7"/>
      <c r="BL136" s="8">
        <f>ROUND(IF(BH136=0, IF(BF136=0, 0, 1), BF136/BH136),5)</f>
        <v>1</v>
      </c>
      <c r="BM136" s="7"/>
      <c r="BN136" s="6">
        <f>ROUND(J136+R136+Z136+AH136+AP136+AX136+BF136,5)</f>
        <v>553253.63</v>
      </c>
      <c r="BO136" s="7"/>
      <c r="BP136" s="6">
        <f>ROUND(L136+T136+AB136+AJ136+AR136+AZ136+BH136,5)</f>
        <v>993419.6</v>
      </c>
      <c r="BQ136" s="7"/>
      <c r="BR136" s="6">
        <f>ROUND((BN136-BP136),5)</f>
        <v>-440165.97</v>
      </c>
      <c r="BS136" s="7"/>
      <c r="BT136" s="8">
        <f>ROUND(IF(BP136=0, IF(BN136=0, 0, 1), BN136/BP136),5)</f>
        <v>0.55691999999999997</v>
      </c>
    </row>
    <row r="137" spans="1:72" x14ac:dyDescent="0.35">
      <c r="A137" s="2"/>
      <c r="B137" s="2"/>
      <c r="C137" s="2"/>
      <c r="D137" s="2"/>
      <c r="E137" s="2" t="s">
        <v>146</v>
      </c>
      <c r="F137" s="2"/>
      <c r="G137" s="2"/>
      <c r="H137" s="2"/>
      <c r="I137" s="2"/>
      <c r="J137" s="6"/>
      <c r="K137" s="7"/>
      <c r="L137" s="6"/>
      <c r="M137" s="7"/>
      <c r="N137" s="6"/>
      <c r="O137" s="7"/>
      <c r="P137" s="8"/>
      <c r="Q137" s="7"/>
      <c r="R137" s="6"/>
      <c r="S137" s="7"/>
      <c r="T137" s="6"/>
      <c r="U137" s="7"/>
      <c r="V137" s="6"/>
      <c r="W137" s="7"/>
      <c r="X137" s="8"/>
      <c r="Y137" s="7"/>
      <c r="Z137" s="6"/>
      <c r="AA137" s="7"/>
      <c r="AB137" s="6"/>
      <c r="AC137" s="7"/>
      <c r="AD137" s="6"/>
      <c r="AE137" s="7"/>
      <c r="AF137" s="8"/>
      <c r="AG137" s="7"/>
      <c r="AH137" s="6"/>
      <c r="AI137" s="7"/>
      <c r="AJ137" s="6"/>
      <c r="AK137" s="7"/>
      <c r="AL137" s="6"/>
      <c r="AM137" s="7"/>
      <c r="AN137" s="8"/>
      <c r="AO137" s="7"/>
      <c r="AP137" s="6"/>
      <c r="AQ137" s="7"/>
      <c r="AR137" s="6"/>
      <c r="AS137" s="7"/>
      <c r="AT137" s="6"/>
      <c r="AU137" s="7"/>
      <c r="AV137" s="8"/>
      <c r="AW137" s="7"/>
      <c r="AX137" s="6"/>
      <c r="AY137" s="7"/>
      <c r="AZ137" s="6"/>
      <c r="BA137" s="7"/>
      <c r="BB137" s="6"/>
      <c r="BC137" s="7"/>
      <c r="BD137" s="8"/>
      <c r="BE137" s="7"/>
      <c r="BF137" s="6"/>
      <c r="BG137" s="7"/>
      <c r="BH137" s="6"/>
      <c r="BI137" s="7"/>
      <c r="BJ137" s="6"/>
      <c r="BK137" s="7"/>
      <c r="BL137" s="8"/>
      <c r="BM137" s="7"/>
      <c r="BN137" s="6"/>
      <c r="BO137" s="7"/>
      <c r="BP137" s="6"/>
      <c r="BQ137" s="7"/>
      <c r="BR137" s="6"/>
      <c r="BS137" s="7"/>
      <c r="BT137" s="8"/>
    </row>
    <row r="138" spans="1:72" x14ac:dyDescent="0.35">
      <c r="A138" s="2"/>
      <c r="B138" s="2"/>
      <c r="C138" s="2"/>
      <c r="D138" s="2"/>
      <c r="E138" s="2"/>
      <c r="F138" s="2" t="s">
        <v>147</v>
      </c>
      <c r="G138" s="2"/>
      <c r="H138" s="2"/>
      <c r="I138" s="2"/>
      <c r="J138" s="6">
        <v>10.85</v>
      </c>
      <c r="K138" s="7"/>
      <c r="L138" s="6">
        <v>5000</v>
      </c>
      <c r="M138" s="7"/>
      <c r="N138" s="6">
        <f>ROUND((J138-L138),5)</f>
        <v>-4989.1499999999996</v>
      </c>
      <c r="O138" s="7"/>
      <c r="P138" s="8">
        <f>ROUND(IF(L138=0, IF(J138=0, 0, 1), J138/L138),5)</f>
        <v>2.1700000000000001E-3</v>
      </c>
      <c r="Q138" s="7"/>
      <c r="R138" s="6">
        <v>0</v>
      </c>
      <c r="S138" s="7"/>
      <c r="T138" s="6">
        <v>0</v>
      </c>
      <c r="U138" s="7"/>
      <c r="V138" s="6">
        <f>ROUND((R138-T138),5)</f>
        <v>0</v>
      </c>
      <c r="W138" s="7"/>
      <c r="X138" s="8">
        <f>ROUND(IF(T138=0, IF(R138=0, 0, 1), R138/T138),5)</f>
        <v>0</v>
      </c>
      <c r="Y138" s="7"/>
      <c r="Z138" s="6">
        <v>0</v>
      </c>
      <c r="AA138" s="7"/>
      <c r="AB138" s="6">
        <v>0</v>
      </c>
      <c r="AC138" s="7"/>
      <c r="AD138" s="6">
        <f>ROUND((Z138-AB138),5)</f>
        <v>0</v>
      </c>
      <c r="AE138" s="7"/>
      <c r="AF138" s="8">
        <f>ROUND(IF(AB138=0, IF(Z138=0, 0, 1), Z138/AB138),5)</f>
        <v>0</v>
      </c>
      <c r="AG138" s="7"/>
      <c r="AH138" s="6">
        <v>0</v>
      </c>
      <c r="AI138" s="7"/>
      <c r="AJ138" s="6">
        <v>0</v>
      </c>
      <c r="AK138" s="7"/>
      <c r="AL138" s="6">
        <f>ROUND((AH138-AJ138),5)</f>
        <v>0</v>
      </c>
      <c r="AM138" s="7"/>
      <c r="AN138" s="8">
        <f>ROUND(IF(AJ138=0, IF(AH138=0, 0, 1), AH138/AJ138),5)</f>
        <v>0</v>
      </c>
      <c r="AO138" s="7"/>
      <c r="AP138" s="6">
        <v>225</v>
      </c>
      <c r="AQ138" s="7"/>
      <c r="AR138" s="6">
        <v>0</v>
      </c>
      <c r="AS138" s="7"/>
      <c r="AT138" s="6">
        <f>ROUND((AP138-AR138),5)</f>
        <v>225</v>
      </c>
      <c r="AU138" s="7"/>
      <c r="AV138" s="8">
        <f>ROUND(IF(AR138=0, IF(AP138=0, 0, 1), AP138/AR138),5)</f>
        <v>1</v>
      </c>
      <c r="AW138" s="7"/>
      <c r="AX138" s="6">
        <v>0</v>
      </c>
      <c r="AY138" s="7"/>
      <c r="AZ138" s="6">
        <v>0</v>
      </c>
      <c r="BA138" s="7"/>
      <c r="BB138" s="6">
        <f>ROUND((AX138-AZ138),5)</f>
        <v>0</v>
      </c>
      <c r="BC138" s="7"/>
      <c r="BD138" s="8">
        <f>ROUND(IF(AZ138=0, IF(AX138=0, 0, 1), AX138/AZ138),5)</f>
        <v>0</v>
      </c>
      <c r="BE138" s="7"/>
      <c r="BF138" s="6">
        <v>0</v>
      </c>
      <c r="BG138" s="7"/>
      <c r="BH138" s="6">
        <v>0</v>
      </c>
      <c r="BI138" s="7"/>
      <c r="BJ138" s="6">
        <f>ROUND((BF138-BH138),5)</f>
        <v>0</v>
      </c>
      <c r="BK138" s="7"/>
      <c r="BL138" s="8">
        <f>ROUND(IF(BH138=0, IF(BF138=0, 0, 1), BF138/BH138),5)</f>
        <v>0</v>
      </c>
      <c r="BM138" s="7"/>
      <c r="BN138" s="6">
        <f>ROUND(J138+R138+Z138+AH138+AP138+AX138+BF138,5)</f>
        <v>235.85</v>
      </c>
      <c r="BO138" s="7"/>
      <c r="BP138" s="6">
        <f>ROUND(L138+T138+AB138+AJ138+AR138+AZ138+BH138,5)</f>
        <v>5000</v>
      </c>
      <c r="BQ138" s="7"/>
      <c r="BR138" s="6">
        <f>ROUND((BN138-BP138),5)</f>
        <v>-4764.1499999999996</v>
      </c>
      <c r="BS138" s="7"/>
      <c r="BT138" s="8">
        <f>ROUND(IF(BP138=0, IF(BN138=0, 0, 1), BN138/BP138),5)</f>
        <v>4.7169999999999997E-2</v>
      </c>
    </row>
    <row r="139" spans="1:72" ht="15" thickBot="1" x14ac:dyDescent="0.4">
      <c r="A139" s="2"/>
      <c r="B139" s="2"/>
      <c r="C139" s="2"/>
      <c r="D139" s="2"/>
      <c r="E139" s="2"/>
      <c r="F139" s="2" t="s">
        <v>148</v>
      </c>
      <c r="G139" s="2"/>
      <c r="H139" s="2"/>
      <c r="I139" s="2"/>
      <c r="J139" s="15">
        <v>0</v>
      </c>
      <c r="K139" s="7"/>
      <c r="L139" s="15">
        <v>1000</v>
      </c>
      <c r="M139" s="7"/>
      <c r="N139" s="15">
        <f>ROUND((J139-L139),5)</f>
        <v>-1000</v>
      </c>
      <c r="O139" s="7"/>
      <c r="P139" s="16">
        <f>ROUND(IF(L139=0, IF(J139=0, 0, 1), J139/L139),5)</f>
        <v>0</v>
      </c>
      <c r="Q139" s="7"/>
      <c r="R139" s="15">
        <v>0</v>
      </c>
      <c r="S139" s="7"/>
      <c r="T139" s="15">
        <v>0</v>
      </c>
      <c r="U139" s="7"/>
      <c r="V139" s="15">
        <f>ROUND((R139-T139),5)</f>
        <v>0</v>
      </c>
      <c r="W139" s="7"/>
      <c r="X139" s="16">
        <f>ROUND(IF(T139=0, IF(R139=0, 0, 1), R139/T139),5)</f>
        <v>0</v>
      </c>
      <c r="Y139" s="7"/>
      <c r="Z139" s="15">
        <v>0</v>
      </c>
      <c r="AA139" s="7"/>
      <c r="AB139" s="15">
        <v>0</v>
      </c>
      <c r="AC139" s="7"/>
      <c r="AD139" s="15">
        <f>ROUND((Z139-AB139),5)</f>
        <v>0</v>
      </c>
      <c r="AE139" s="7"/>
      <c r="AF139" s="16">
        <f>ROUND(IF(AB139=0, IF(Z139=0, 0, 1), Z139/AB139),5)</f>
        <v>0</v>
      </c>
      <c r="AG139" s="7"/>
      <c r="AH139" s="15">
        <v>0</v>
      </c>
      <c r="AI139" s="7"/>
      <c r="AJ139" s="15">
        <v>0</v>
      </c>
      <c r="AK139" s="7"/>
      <c r="AL139" s="15">
        <f>ROUND((AH139-AJ139),5)</f>
        <v>0</v>
      </c>
      <c r="AM139" s="7"/>
      <c r="AN139" s="16">
        <f>ROUND(IF(AJ139=0, IF(AH139=0, 0, 1), AH139/AJ139),5)</f>
        <v>0</v>
      </c>
      <c r="AO139" s="7"/>
      <c r="AP139" s="15">
        <v>9.5500000000000007</v>
      </c>
      <c r="AQ139" s="7"/>
      <c r="AR139" s="15">
        <v>0</v>
      </c>
      <c r="AS139" s="7"/>
      <c r="AT139" s="15">
        <f>ROUND((AP139-AR139),5)</f>
        <v>9.5500000000000007</v>
      </c>
      <c r="AU139" s="7"/>
      <c r="AV139" s="16">
        <f>ROUND(IF(AR139=0, IF(AP139=0, 0, 1), AP139/AR139),5)</f>
        <v>1</v>
      </c>
      <c r="AW139" s="7"/>
      <c r="AX139" s="15">
        <v>0</v>
      </c>
      <c r="AY139" s="7"/>
      <c r="AZ139" s="15">
        <v>0</v>
      </c>
      <c r="BA139" s="7"/>
      <c r="BB139" s="15">
        <f>ROUND((AX139-AZ139),5)</f>
        <v>0</v>
      </c>
      <c r="BC139" s="7"/>
      <c r="BD139" s="16">
        <f>ROUND(IF(AZ139=0, IF(AX139=0, 0, 1), AX139/AZ139),5)</f>
        <v>0</v>
      </c>
      <c r="BE139" s="7"/>
      <c r="BF139" s="15">
        <v>0</v>
      </c>
      <c r="BG139" s="7"/>
      <c r="BH139" s="15">
        <v>0</v>
      </c>
      <c r="BI139" s="7"/>
      <c r="BJ139" s="15">
        <f>ROUND((BF139-BH139),5)</f>
        <v>0</v>
      </c>
      <c r="BK139" s="7"/>
      <c r="BL139" s="16">
        <f>ROUND(IF(BH139=0, IF(BF139=0, 0, 1), BF139/BH139),5)</f>
        <v>0</v>
      </c>
      <c r="BM139" s="7"/>
      <c r="BN139" s="15">
        <f>ROUND(J139+R139+Z139+AH139+AP139+AX139+BF139,5)</f>
        <v>9.5500000000000007</v>
      </c>
      <c r="BO139" s="7"/>
      <c r="BP139" s="15">
        <f>ROUND(L139+T139+AB139+AJ139+AR139+AZ139+BH139,5)</f>
        <v>1000</v>
      </c>
      <c r="BQ139" s="7"/>
      <c r="BR139" s="15">
        <f>ROUND((BN139-BP139),5)</f>
        <v>-990.45</v>
      </c>
      <c r="BS139" s="7"/>
      <c r="BT139" s="16">
        <f>ROUND(IF(BP139=0, IF(BN139=0, 0, 1), BN139/BP139),5)</f>
        <v>9.5499999999999995E-3</v>
      </c>
    </row>
    <row r="140" spans="1:72" x14ac:dyDescent="0.35">
      <c r="A140" s="2"/>
      <c r="B140" s="2"/>
      <c r="C140" s="2"/>
      <c r="D140" s="2"/>
      <c r="E140" s="2" t="s">
        <v>149</v>
      </c>
      <c r="F140" s="2"/>
      <c r="G140" s="2"/>
      <c r="H140" s="2"/>
      <c r="I140" s="2"/>
      <c r="J140" s="6">
        <f>ROUND(SUM(J137:J139),5)</f>
        <v>10.85</v>
      </c>
      <c r="K140" s="7"/>
      <c r="L140" s="6">
        <f>ROUND(SUM(L137:L139),5)</f>
        <v>6000</v>
      </c>
      <c r="M140" s="7"/>
      <c r="N140" s="6">
        <f>ROUND((J140-L140),5)</f>
        <v>-5989.15</v>
      </c>
      <c r="O140" s="7"/>
      <c r="P140" s="8">
        <f>ROUND(IF(L140=0, IF(J140=0, 0, 1), J140/L140),5)</f>
        <v>1.81E-3</v>
      </c>
      <c r="Q140" s="7"/>
      <c r="R140" s="6">
        <f>ROUND(SUM(R137:R139),5)</f>
        <v>0</v>
      </c>
      <c r="S140" s="7"/>
      <c r="T140" s="6">
        <f>ROUND(SUM(T137:T139),5)</f>
        <v>0</v>
      </c>
      <c r="U140" s="7"/>
      <c r="V140" s="6">
        <f>ROUND((R140-T140),5)</f>
        <v>0</v>
      </c>
      <c r="W140" s="7"/>
      <c r="X140" s="8">
        <f>ROUND(IF(T140=0, IF(R140=0, 0, 1), R140/T140),5)</f>
        <v>0</v>
      </c>
      <c r="Y140" s="7"/>
      <c r="Z140" s="6">
        <f>ROUND(SUM(Z137:Z139),5)</f>
        <v>0</v>
      </c>
      <c r="AA140" s="7"/>
      <c r="AB140" s="6">
        <f>ROUND(SUM(AB137:AB139),5)</f>
        <v>0</v>
      </c>
      <c r="AC140" s="7"/>
      <c r="AD140" s="6">
        <f>ROUND((Z140-AB140),5)</f>
        <v>0</v>
      </c>
      <c r="AE140" s="7"/>
      <c r="AF140" s="8">
        <f>ROUND(IF(AB140=0, IF(Z140=0, 0, 1), Z140/AB140),5)</f>
        <v>0</v>
      </c>
      <c r="AG140" s="7"/>
      <c r="AH140" s="6">
        <f>ROUND(SUM(AH137:AH139),5)</f>
        <v>0</v>
      </c>
      <c r="AI140" s="7"/>
      <c r="AJ140" s="6">
        <f>ROUND(SUM(AJ137:AJ139),5)</f>
        <v>0</v>
      </c>
      <c r="AK140" s="7"/>
      <c r="AL140" s="6">
        <f>ROUND((AH140-AJ140),5)</f>
        <v>0</v>
      </c>
      <c r="AM140" s="7"/>
      <c r="AN140" s="8">
        <f>ROUND(IF(AJ140=0, IF(AH140=0, 0, 1), AH140/AJ140),5)</f>
        <v>0</v>
      </c>
      <c r="AO140" s="7"/>
      <c r="AP140" s="6">
        <f>ROUND(SUM(AP137:AP139),5)</f>
        <v>234.55</v>
      </c>
      <c r="AQ140" s="7"/>
      <c r="AR140" s="6">
        <f>ROUND(SUM(AR137:AR139),5)</f>
        <v>0</v>
      </c>
      <c r="AS140" s="7"/>
      <c r="AT140" s="6">
        <f>ROUND((AP140-AR140),5)</f>
        <v>234.55</v>
      </c>
      <c r="AU140" s="7"/>
      <c r="AV140" s="8">
        <f>ROUND(IF(AR140=0, IF(AP140=0, 0, 1), AP140/AR140),5)</f>
        <v>1</v>
      </c>
      <c r="AW140" s="7"/>
      <c r="AX140" s="6">
        <f>ROUND(SUM(AX137:AX139),5)</f>
        <v>0</v>
      </c>
      <c r="AY140" s="7"/>
      <c r="AZ140" s="6">
        <f>ROUND(SUM(AZ137:AZ139),5)</f>
        <v>0</v>
      </c>
      <c r="BA140" s="7"/>
      <c r="BB140" s="6">
        <f>ROUND((AX140-AZ140),5)</f>
        <v>0</v>
      </c>
      <c r="BC140" s="7"/>
      <c r="BD140" s="8">
        <f>ROUND(IF(AZ140=0, IF(AX140=0, 0, 1), AX140/AZ140),5)</f>
        <v>0</v>
      </c>
      <c r="BE140" s="7"/>
      <c r="BF140" s="6">
        <f>ROUND(SUM(BF137:BF139),5)</f>
        <v>0</v>
      </c>
      <c r="BG140" s="7"/>
      <c r="BH140" s="6">
        <f>ROUND(SUM(BH137:BH139),5)</f>
        <v>0</v>
      </c>
      <c r="BI140" s="7"/>
      <c r="BJ140" s="6">
        <f>ROUND((BF140-BH140),5)</f>
        <v>0</v>
      </c>
      <c r="BK140" s="7"/>
      <c r="BL140" s="8">
        <f>ROUND(IF(BH140=0, IF(BF140=0, 0, 1), BF140/BH140),5)</f>
        <v>0</v>
      </c>
      <c r="BM140" s="7"/>
      <c r="BN140" s="6">
        <f>ROUND(J140+R140+Z140+AH140+AP140+AX140+BF140,5)</f>
        <v>245.4</v>
      </c>
      <c r="BO140" s="7"/>
      <c r="BP140" s="6">
        <f>ROUND(L140+T140+AB140+AJ140+AR140+AZ140+BH140,5)</f>
        <v>6000</v>
      </c>
      <c r="BQ140" s="7"/>
      <c r="BR140" s="6">
        <f>ROUND((BN140-BP140),5)</f>
        <v>-5754.6</v>
      </c>
      <c r="BS140" s="7"/>
      <c r="BT140" s="8">
        <f>ROUND(IF(BP140=0, IF(BN140=0, 0, 1), BN140/BP140),5)</f>
        <v>4.0899999999999999E-2</v>
      </c>
    </row>
    <row r="141" spans="1:72" x14ac:dyDescent="0.35">
      <c r="A141" s="2"/>
      <c r="B141" s="2"/>
      <c r="C141" s="2"/>
      <c r="D141" s="2"/>
      <c r="E141" s="2" t="s">
        <v>150</v>
      </c>
      <c r="F141" s="2"/>
      <c r="G141" s="2"/>
      <c r="H141" s="2"/>
      <c r="I141" s="2"/>
      <c r="J141" s="6"/>
      <c r="K141" s="7"/>
      <c r="L141" s="6"/>
      <c r="M141" s="7"/>
      <c r="N141" s="6"/>
      <c r="O141" s="7"/>
      <c r="P141" s="8"/>
      <c r="Q141" s="7"/>
      <c r="R141" s="6"/>
      <c r="S141" s="7"/>
      <c r="T141" s="6"/>
      <c r="U141" s="7"/>
      <c r="V141" s="6"/>
      <c r="W141" s="7"/>
      <c r="X141" s="8"/>
      <c r="Y141" s="7"/>
      <c r="Z141" s="6"/>
      <c r="AA141" s="7"/>
      <c r="AB141" s="6"/>
      <c r="AC141" s="7"/>
      <c r="AD141" s="6"/>
      <c r="AE141" s="7"/>
      <c r="AF141" s="8"/>
      <c r="AG141" s="7"/>
      <c r="AH141" s="6"/>
      <c r="AI141" s="7"/>
      <c r="AJ141" s="6"/>
      <c r="AK141" s="7"/>
      <c r="AL141" s="6"/>
      <c r="AM141" s="7"/>
      <c r="AN141" s="8"/>
      <c r="AO141" s="7"/>
      <c r="AP141" s="6"/>
      <c r="AQ141" s="7"/>
      <c r="AR141" s="6"/>
      <c r="AS141" s="7"/>
      <c r="AT141" s="6"/>
      <c r="AU141" s="7"/>
      <c r="AV141" s="8"/>
      <c r="AW141" s="7"/>
      <c r="AX141" s="6"/>
      <c r="AY141" s="7"/>
      <c r="AZ141" s="6"/>
      <c r="BA141" s="7"/>
      <c r="BB141" s="6"/>
      <c r="BC141" s="7"/>
      <c r="BD141" s="8"/>
      <c r="BE141" s="7"/>
      <c r="BF141" s="6"/>
      <c r="BG141" s="7"/>
      <c r="BH141" s="6"/>
      <c r="BI141" s="7"/>
      <c r="BJ141" s="6"/>
      <c r="BK141" s="7"/>
      <c r="BL141" s="8"/>
      <c r="BM141" s="7"/>
      <c r="BN141" s="6"/>
      <c r="BO141" s="7"/>
      <c r="BP141" s="6"/>
      <c r="BQ141" s="7"/>
      <c r="BR141" s="6"/>
      <c r="BS141" s="7"/>
      <c r="BT141" s="8"/>
    </row>
    <row r="142" spans="1:72" x14ac:dyDescent="0.35">
      <c r="A142" s="2"/>
      <c r="B142" s="2"/>
      <c r="C142" s="2"/>
      <c r="D142" s="2"/>
      <c r="E142" s="2"/>
      <c r="F142" s="2" t="s">
        <v>151</v>
      </c>
      <c r="G142" s="2"/>
      <c r="H142" s="2"/>
      <c r="I142" s="2"/>
      <c r="J142" s="6">
        <v>0</v>
      </c>
      <c r="K142" s="7"/>
      <c r="L142" s="6">
        <v>7200</v>
      </c>
      <c r="M142" s="7"/>
      <c r="N142" s="6">
        <f>ROUND((J142-L142),5)</f>
        <v>-7200</v>
      </c>
      <c r="O142" s="7"/>
      <c r="P142" s="8">
        <f>ROUND(IF(L142=0, IF(J142=0, 0, 1), J142/L142),5)</f>
        <v>0</v>
      </c>
      <c r="Q142" s="7"/>
      <c r="R142" s="6">
        <v>0</v>
      </c>
      <c r="S142" s="7"/>
      <c r="T142" s="6">
        <v>0</v>
      </c>
      <c r="U142" s="7"/>
      <c r="V142" s="6">
        <f>ROUND((R142-T142),5)</f>
        <v>0</v>
      </c>
      <c r="W142" s="7"/>
      <c r="X142" s="8">
        <f>ROUND(IF(T142=0, IF(R142=0, 0, 1), R142/T142),5)</f>
        <v>0</v>
      </c>
      <c r="Y142" s="7"/>
      <c r="Z142" s="6">
        <v>0</v>
      </c>
      <c r="AA142" s="7"/>
      <c r="AB142" s="6">
        <v>0</v>
      </c>
      <c r="AC142" s="7"/>
      <c r="AD142" s="6">
        <f>ROUND((Z142-AB142),5)</f>
        <v>0</v>
      </c>
      <c r="AE142" s="7"/>
      <c r="AF142" s="8">
        <f>ROUND(IF(AB142=0, IF(Z142=0, 0, 1), Z142/AB142),5)</f>
        <v>0</v>
      </c>
      <c r="AG142" s="7"/>
      <c r="AH142" s="6">
        <v>7000</v>
      </c>
      <c r="AI142" s="7"/>
      <c r="AJ142" s="6">
        <v>0</v>
      </c>
      <c r="AK142" s="7"/>
      <c r="AL142" s="6">
        <f>ROUND((AH142-AJ142),5)</f>
        <v>7000</v>
      </c>
      <c r="AM142" s="7"/>
      <c r="AN142" s="8">
        <f>ROUND(IF(AJ142=0, IF(AH142=0, 0, 1), AH142/AJ142),5)</f>
        <v>1</v>
      </c>
      <c r="AO142" s="7"/>
      <c r="AP142" s="6">
        <v>0</v>
      </c>
      <c r="AQ142" s="7"/>
      <c r="AR142" s="6">
        <v>0</v>
      </c>
      <c r="AS142" s="7"/>
      <c r="AT142" s="6">
        <f>ROUND((AP142-AR142),5)</f>
        <v>0</v>
      </c>
      <c r="AU142" s="7"/>
      <c r="AV142" s="8">
        <f>ROUND(IF(AR142=0, IF(AP142=0, 0, 1), AP142/AR142),5)</f>
        <v>0</v>
      </c>
      <c r="AW142" s="7"/>
      <c r="AX142" s="6">
        <v>0</v>
      </c>
      <c r="AY142" s="7"/>
      <c r="AZ142" s="6">
        <v>0</v>
      </c>
      <c r="BA142" s="7"/>
      <c r="BB142" s="6">
        <f>ROUND((AX142-AZ142),5)</f>
        <v>0</v>
      </c>
      <c r="BC142" s="7"/>
      <c r="BD142" s="8">
        <f>ROUND(IF(AZ142=0, IF(AX142=0, 0, 1), AX142/AZ142),5)</f>
        <v>0</v>
      </c>
      <c r="BE142" s="7"/>
      <c r="BF142" s="6">
        <v>0</v>
      </c>
      <c r="BG142" s="7"/>
      <c r="BH142" s="6">
        <v>0</v>
      </c>
      <c r="BI142" s="7"/>
      <c r="BJ142" s="6">
        <f>ROUND((BF142-BH142),5)</f>
        <v>0</v>
      </c>
      <c r="BK142" s="7"/>
      <c r="BL142" s="8">
        <f>ROUND(IF(BH142=0, IF(BF142=0, 0, 1), BF142/BH142),5)</f>
        <v>0</v>
      </c>
      <c r="BM142" s="7"/>
      <c r="BN142" s="6">
        <f>ROUND(J142+R142+Z142+AH142+AP142+AX142+BF142,5)</f>
        <v>7000</v>
      </c>
      <c r="BO142" s="7"/>
      <c r="BP142" s="6">
        <f>ROUND(L142+T142+AB142+AJ142+AR142+AZ142+BH142,5)</f>
        <v>7200</v>
      </c>
      <c r="BQ142" s="7"/>
      <c r="BR142" s="6">
        <f>ROUND((BN142-BP142),5)</f>
        <v>-200</v>
      </c>
      <c r="BS142" s="7"/>
      <c r="BT142" s="8">
        <f>ROUND(IF(BP142=0, IF(BN142=0, 0, 1), BN142/BP142),5)</f>
        <v>0.97221999999999997</v>
      </c>
    </row>
    <row r="143" spans="1:72" x14ac:dyDescent="0.35">
      <c r="A143" s="2"/>
      <c r="B143" s="2"/>
      <c r="C143" s="2"/>
      <c r="D143" s="2"/>
      <c r="E143" s="2"/>
      <c r="F143" s="2" t="s">
        <v>152</v>
      </c>
      <c r="G143" s="2"/>
      <c r="H143" s="2"/>
      <c r="I143" s="2"/>
      <c r="J143" s="6">
        <v>0</v>
      </c>
      <c r="K143" s="7"/>
      <c r="L143" s="6">
        <v>2000</v>
      </c>
      <c r="M143" s="7"/>
      <c r="N143" s="6">
        <f>ROUND((J143-L143),5)</f>
        <v>-2000</v>
      </c>
      <c r="O143" s="7"/>
      <c r="P143" s="8">
        <f>ROUND(IF(L143=0, IF(J143=0, 0, 1), J143/L143),5)</f>
        <v>0</v>
      </c>
      <c r="Q143" s="7"/>
      <c r="R143" s="6">
        <v>0</v>
      </c>
      <c r="S143" s="7"/>
      <c r="T143" s="6">
        <v>0</v>
      </c>
      <c r="U143" s="7"/>
      <c r="V143" s="6">
        <f>ROUND((R143-T143),5)</f>
        <v>0</v>
      </c>
      <c r="W143" s="7"/>
      <c r="X143" s="8">
        <f>ROUND(IF(T143=0, IF(R143=0, 0, 1), R143/T143),5)</f>
        <v>0</v>
      </c>
      <c r="Y143" s="7"/>
      <c r="Z143" s="6">
        <v>0</v>
      </c>
      <c r="AA143" s="7"/>
      <c r="AB143" s="6">
        <v>0</v>
      </c>
      <c r="AC143" s="7"/>
      <c r="AD143" s="6">
        <f>ROUND((Z143-AB143),5)</f>
        <v>0</v>
      </c>
      <c r="AE143" s="7"/>
      <c r="AF143" s="8">
        <f>ROUND(IF(AB143=0, IF(Z143=0, 0, 1), Z143/AB143),5)</f>
        <v>0</v>
      </c>
      <c r="AG143" s="7"/>
      <c r="AH143" s="6">
        <v>0</v>
      </c>
      <c r="AI143" s="7"/>
      <c r="AJ143" s="6">
        <v>0</v>
      </c>
      <c r="AK143" s="7"/>
      <c r="AL143" s="6">
        <f>ROUND((AH143-AJ143),5)</f>
        <v>0</v>
      </c>
      <c r="AM143" s="7"/>
      <c r="AN143" s="8">
        <f>ROUND(IF(AJ143=0, IF(AH143=0, 0, 1), AH143/AJ143),5)</f>
        <v>0</v>
      </c>
      <c r="AO143" s="7"/>
      <c r="AP143" s="6">
        <v>73.5</v>
      </c>
      <c r="AQ143" s="7"/>
      <c r="AR143" s="6">
        <v>0</v>
      </c>
      <c r="AS143" s="7"/>
      <c r="AT143" s="6">
        <f>ROUND((AP143-AR143),5)</f>
        <v>73.5</v>
      </c>
      <c r="AU143" s="7"/>
      <c r="AV143" s="8">
        <f>ROUND(IF(AR143=0, IF(AP143=0, 0, 1), AP143/AR143),5)</f>
        <v>1</v>
      </c>
      <c r="AW143" s="7"/>
      <c r="AX143" s="6">
        <v>0</v>
      </c>
      <c r="AY143" s="7"/>
      <c r="AZ143" s="6">
        <v>0</v>
      </c>
      <c r="BA143" s="7"/>
      <c r="BB143" s="6">
        <f>ROUND((AX143-AZ143),5)</f>
        <v>0</v>
      </c>
      <c r="BC143" s="7"/>
      <c r="BD143" s="8">
        <f>ROUND(IF(AZ143=0, IF(AX143=0, 0, 1), AX143/AZ143),5)</f>
        <v>0</v>
      </c>
      <c r="BE143" s="7"/>
      <c r="BF143" s="6">
        <v>0</v>
      </c>
      <c r="BG143" s="7"/>
      <c r="BH143" s="6">
        <v>0</v>
      </c>
      <c r="BI143" s="7"/>
      <c r="BJ143" s="6">
        <f>ROUND((BF143-BH143),5)</f>
        <v>0</v>
      </c>
      <c r="BK143" s="7"/>
      <c r="BL143" s="8">
        <f>ROUND(IF(BH143=0, IF(BF143=0, 0, 1), BF143/BH143),5)</f>
        <v>0</v>
      </c>
      <c r="BM143" s="7"/>
      <c r="BN143" s="6">
        <f>ROUND(J143+R143+Z143+AH143+AP143+AX143+BF143,5)</f>
        <v>73.5</v>
      </c>
      <c r="BO143" s="7"/>
      <c r="BP143" s="6">
        <f>ROUND(L143+T143+AB143+AJ143+AR143+AZ143+BH143,5)</f>
        <v>2000</v>
      </c>
      <c r="BQ143" s="7"/>
      <c r="BR143" s="6">
        <f>ROUND((BN143-BP143),5)</f>
        <v>-1926.5</v>
      </c>
      <c r="BS143" s="7"/>
      <c r="BT143" s="8">
        <f>ROUND(IF(BP143=0, IF(BN143=0, 0, 1), BN143/BP143),5)</f>
        <v>3.6749999999999998E-2</v>
      </c>
    </row>
    <row r="144" spans="1:72" x14ac:dyDescent="0.35">
      <c r="A144" s="2"/>
      <c r="B144" s="2"/>
      <c r="C144" s="2"/>
      <c r="D144" s="2"/>
      <c r="E144" s="2"/>
      <c r="F144" s="2" t="s">
        <v>153</v>
      </c>
      <c r="G144" s="2"/>
      <c r="H144" s="2"/>
      <c r="I144" s="2"/>
      <c r="J144" s="6">
        <v>522.96</v>
      </c>
      <c r="K144" s="7"/>
      <c r="L144" s="6">
        <v>7500</v>
      </c>
      <c r="M144" s="7"/>
      <c r="N144" s="6">
        <f>ROUND((J144-L144),5)</f>
        <v>-6977.04</v>
      </c>
      <c r="O144" s="7"/>
      <c r="P144" s="8">
        <f>ROUND(IF(L144=0, IF(J144=0, 0, 1), J144/L144),5)</f>
        <v>6.973E-2</v>
      </c>
      <c r="Q144" s="7"/>
      <c r="R144" s="6">
        <v>1929.37</v>
      </c>
      <c r="S144" s="7"/>
      <c r="T144" s="6">
        <v>0</v>
      </c>
      <c r="U144" s="7"/>
      <c r="V144" s="6">
        <f>ROUND((R144-T144),5)</f>
        <v>1929.37</v>
      </c>
      <c r="W144" s="7"/>
      <c r="X144" s="8">
        <f>ROUND(IF(T144=0, IF(R144=0, 0, 1), R144/T144),5)</f>
        <v>1</v>
      </c>
      <c r="Y144" s="7"/>
      <c r="Z144" s="6">
        <v>607.12</v>
      </c>
      <c r="AA144" s="7"/>
      <c r="AB144" s="6">
        <v>0</v>
      </c>
      <c r="AC144" s="7"/>
      <c r="AD144" s="6">
        <f>ROUND((Z144-AB144),5)</f>
        <v>607.12</v>
      </c>
      <c r="AE144" s="7"/>
      <c r="AF144" s="8">
        <f>ROUND(IF(AB144=0, IF(Z144=0, 0, 1), Z144/AB144),5)</f>
        <v>1</v>
      </c>
      <c r="AG144" s="7"/>
      <c r="AH144" s="6">
        <v>416.17</v>
      </c>
      <c r="AI144" s="7"/>
      <c r="AJ144" s="6">
        <v>0</v>
      </c>
      <c r="AK144" s="7"/>
      <c r="AL144" s="6">
        <f>ROUND((AH144-AJ144),5)</f>
        <v>416.17</v>
      </c>
      <c r="AM144" s="7"/>
      <c r="AN144" s="8">
        <f>ROUND(IF(AJ144=0, IF(AH144=0, 0, 1), AH144/AJ144),5)</f>
        <v>1</v>
      </c>
      <c r="AO144" s="7"/>
      <c r="AP144" s="6">
        <v>894.25</v>
      </c>
      <c r="AQ144" s="7"/>
      <c r="AR144" s="6">
        <v>0</v>
      </c>
      <c r="AS144" s="7"/>
      <c r="AT144" s="6">
        <f>ROUND((AP144-AR144),5)</f>
        <v>894.25</v>
      </c>
      <c r="AU144" s="7"/>
      <c r="AV144" s="8">
        <f>ROUND(IF(AR144=0, IF(AP144=0, 0, 1), AP144/AR144),5)</f>
        <v>1</v>
      </c>
      <c r="AW144" s="7"/>
      <c r="AX144" s="6">
        <v>126.82</v>
      </c>
      <c r="AY144" s="7"/>
      <c r="AZ144" s="6">
        <v>0</v>
      </c>
      <c r="BA144" s="7"/>
      <c r="BB144" s="6">
        <f>ROUND((AX144-AZ144),5)</f>
        <v>126.82</v>
      </c>
      <c r="BC144" s="7"/>
      <c r="BD144" s="8">
        <f>ROUND(IF(AZ144=0, IF(AX144=0, 0, 1), AX144/AZ144),5)</f>
        <v>1</v>
      </c>
      <c r="BE144" s="7"/>
      <c r="BF144" s="6">
        <v>1626.44</v>
      </c>
      <c r="BG144" s="7"/>
      <c r="BH144" s="6">
        <v>0</v>
      </c>
      <c r="BI144" s="7"/>
      <c r="BJ144" s="6">
        <f>ROUND((BF144-BH144),5)</f>
        <v>1626.44</v>
      </c>
      <c r="BK144" s="7"/>
      <c r="BL144" s="8">
        <f>ROUND(IF(BH144=0, IF(BF144=0, 0, 1), BF144/BH144),5)</f>
        <v>1</v>
      </c>
      <c r="BM144" s="7"/>
      <c r="BN144" s="6">
        <f>ROUND(J144+R144+Z144+AH144+AP144+AX144+BF144,5)</f>
        <v>6123.13</v>
      </c>
      <c r="BO144" s="7"/>
      <c r="BP144" s="6">
        <f>ROUND(L144+T144+AB144+AJ144+AR144+AZ144+BH144,5)</f>
        <v>7500</v>
      </c>
      <c r="BQ144" s="7"/>
      <c r="BR144" s="6">
        <f>ROUND((BN144-BP144),5)</f>
        <v>-1376.87</v>
      </c>
      <c r="BS144" s="7"/>
      <c r="BT144" s="8">
        <f>ROUND(IF(BP144=0, IF(BN144=0, 0, 1), BN144/BP144),5)</f>
        <v>0.81642000000000003</v>
      </c>
    </row>
    <row r="145" spans="1:72" x14ac:dyDescent="0.35">
      <c r="A145" s="2"/>
      <c r="B145" s="2"/>
      <c r="C145" s="2"/>
      <c r="D145" s="2"/>
      <c r="E145" s="2"/>
      <c r="F145" s="2" t="s">
        <v>154</v>
      </c>
      <c r="G145" s="2"/>
      <c r="H145" s="2"/>
      <c r="I145" s="2"/>
      <c r="J145" s="6">
        <v>129.62</v>
      </c>
      <c r="K145" s="7"/>
      <c r="L145" s="6">
        <v>1500</v>
      </c>
      <c r="M145" s="7"/>
      <c r="N145" s="6">
        <f>ROUND((J145-L145),5)</f>
        <v>-1370.38</v>
      </c>
      <c r="O145" s="7"/>
      <c r="P145" s="8">
        <f>ROUND(IF(L145=0, IF(J145=0, 0, 1), J145/L145),5)</f>
        <v>8.6410000000000001E-2</v>
      </c>
      <c r="Q145" s="7"/>
      <c r="R145" s="6">
        <v>129.62</v>
      </c>
      <c r="S145" s="7"/>
      <c r="T145" s="6">
        <v>0</v>
      </c>
      <c r="U145" s="7"/>
      <c r="V145" s="6">
        <f>ROUND((R145-T145),5)</f>
        <v>129.62</v>
      </c>
      <c r="W145" s="7"/>
      <c r="X145" s="8">
        <f>ROUND(IF(T145=0, IF(R145=0, 0, 1), R145/T145),5)</f>
        <v>1</v>
      </c>
      <c r="Y145" s="7"/>
      <c r="Z145" s="6">
        <v>246.79</v>
      </c>
      <c r="AA145" s="7"/>
      <c r="AB145" s="6">
        <v>0</v>
      </c>
      <c r="AC145" s="7"/>
      <c r="AD145" s="6">
        <f>ROUND((Z145-AB145),5)</f>
        <v>246.79</v>
      </c>
      <c r="AE145" s="7"/>
      <c r="AF145" s="8">
        <f>ROUND(IF(AB145=0, IF(Z145=0, 0, 1), Z145/AB145),5)</f>
        <v>1</v>
      </c>
      <c r="AG145" s="7"/>
      <c r="AH145" s="6">
        <v>125.42</v>
      </c>
      <c r="AI145" s="7"/>
      <c r="AJ145" s="6">
        <v>0</v>
      </c>
      <c r="AK145" s="7"/>
      <c r="AL145" s="6">
        <f>ROUND((AH145-AJ145),5)</f>
        <v>125.42</v>
      </c>
      <c r="AM145" s="7"/>
      <c r="AN145" s="8">
        <f>ROUND(IF(AJ145=0, IF(AH145=0, 0, 1), AH145/AJ145),5)</f>
        <v>1</v>
      </c>
      <c r="AO145" s="7"/>
      <c r="AP145" s="6">
        <v>129.62</v>
      </c>
      <c r="AQ145" s="7"/>
      <c r="AR145" s="6">
        <v>0</v>
      </c>
      <c r="AS145" s="7"/>
      <c r="AT145" s="6">
        <f>ROUND((AP145-AR145),5)</f>
        <v>129.62</v>
      </c>
      <c r="AU145" s="7"/>
      <c r="AV145" s="8">
        <f>ROUND(IF(AR145=0, IF(AP145=0, 0, 1), AP145/AR145),5)</f>
        <v>1</v>
      </c>
      <c r="AW145" s="7"/>
      <c r="AX145" s="6">
        <v>125.42</v>
      </c>
      <c r="AY145" s="7"/>
      <c r="AZ145" s="6">
        <v>0</v>
      </c>
      <c r="BA145" s="7"/>
      <c r="BB145" s="6">
        <f>ROUND((AX145-AZ145),5)</f>
        <v>125.42</v>
      </c>
      <c r="BC145" s="7"/>
      <c r="BD145" s="8">
        <f>ROUND(IF(AZ145=0, IF(AX145=0, 0, 1), AX145/AZ145),5)</f>
        <v>1</v>
      </c>
      <c r="BE145" s="7"/>
      <c r="BF145" s="6">
        <v>0</v>
      </c>
      <c r="BG145" s="7"/>
      <c r="BH145" s="6">
        <v>0</v>
      </c>
      <c r="BI145" s="7"/>
      <c r="BJ145" s="6">
        <f>ROUND((BF145-BH145),5)</f>
        <v>0</v>
      </c>
      <c r="BK145" s="7"/>
      <c r="BL145" s="8">
        <f>ROUND(IF(BH145=0, IF(BF145=0, 0, 1), BF145/BH145),5)</f>
        <v>0</v>
      </c>
      <c r="BM145" s="7"/>
      <c r="BN145" s="6">
        <f>ROUND(J145+R145+Z145+AH145+AP145+AX145+BF145,5)</f>
        <v>886.49</v>
      </c>
      <c r="BO145" s="7"/>
      <c r="BP145" s="6">
        <f>ROUND(L145+T145+AB145+AJ145+AR145+AZ145+BH145,5)</f>
        <v>1500</v>
      </c>
      <c r="BQ145" s="7"/>
      <c r="BR145" s="6">
        <f>ROUND((BN145-BP145),5)</f>
        <v>-613.51</v>
      </c>
      <c r="BS145" s="7"/>
      <c r="BT145" s="8">
        <f>ROUND(IF(BP145=0, IF(BN145=0, 0, 1), BN145/BP145),5)</f>
        <v>0.59099000000000002</v>
      </c>
    </row>
    <row r="146" spans="1:72" ht="15" thickBot="1" x14ac:dyDescent="0.4">
      <c r="A146" s="2"/>
      <c r="B146" s="2"/>
      <c r="C146" s="2"/>
      <c r="D146" s="2"/>
      <c r="E146" s="2"/>
      <c r="F146" s="2" t="s">
        <v>155</v>
      </c>
      <c r="G146" s="2"/>
      <c r="H146" s="2"/>
      <c r="I146" s="2"/>
      <c r="J146" s="15">
        <v>1850</v>
      </c>
      <c r="K146" s="7"/>
      <c r="L146" s="15">
        <v>5430</v>
      </c>
      <c r="M146" s="7"/>
      <c r="N146" s="15">
        <f>ROUND((J146-L146),5)</f>
        <v>-3580</v>
      </c>
      <c r="O146" s="7"/>
      <c r="P146" s="16">
        <f>ROUND(IF(L146=0, IF(J146=0, 0, 1), J146/L146),5)</f>
        <v>0.3407</v>
      </c>
      <c r="Q146" s="7"/>
      <c r="R146" s="15">
        <v>0</v>
      </c>
      <c r="S146" s="7"/>
      <c r="T146" s="15">
        <v>0</v>
      </c>
      <c r="U146" s="7"/>
      <c r="V146" s="15">
        <f>ROUND((R146-T146),5)</f>
        <v>0</v>
      </c>
      <c r="W146" s="7"/>
      <c r="X146" s="16">
        <f>ROUND(IF(T146=0, IF(R146=0, 0, 1), R146/T146),5)</f>
        <v>0</v>
      </c>
      <c r="Y146" s="7"/>
      <c r="Z146" s="15">
        <v>0</v>
      </c>
      <c r="AA146" s="7"/>
      <c r="AB146" s="15">
        <v>0</v>
      </c>
      <c r="AC146" s="7"/>
      <c r="AD146" s="15">
        <f>ROUND((Z146-AB146),5)</f>
        <v>0</v>
      </c>
      <c r="AE146" s="7"/>
      <c r="AF146" s="16">
        <f>ROUND(IF(AB146=0, IF(Z146=0, 0, 1), Z146/AB146),5)</f>
        <v>0</v>
      </c>
      <c r="AG146" s="7"/>
      <c r="AH146" s="15">
        <v>7280.6</v>
      </c>
      <c r="AI146" s="7"/>
      <c r="AJ146" s="15">
        <v>0</v>
      </c>
      <c r="AK146" s="7"/>
      <c r="AL146" s="15">
        <f>ROUND((AH146-AJ146),5)</f>
        <v>7280.6</v>
      </c>
      <c r="AM146" s="7"/>
      <c r="AN146" s="16">
        <f>ROUND(IF(AJ146=0, IF(AH146=0, 0, 1), AH146/AJ146),5)</f>
        <v>1</v>
      </c>
      <c r="AO146" s="7"/>
      <c r="AP146" s="15">
        <v>0</v>
      </c>
      <c r="AQ146" s="7"/>
      <c r="AR146" s="15">
        <v>0</v>
      </c>
      <c r="AS146" s="7"/>
      <c r="AT146" s="15">
        <f>ROUND((AP146-AR146),5)</f>
        <v>0</v>
      </c>
      <c r="AU146" s="7"/>
      <c r="AV146" s="16">
        <f>ROUND(IF(AR146=0, IF(AP146=0, 0, 1), AP146/AR146),5)</f>
        <v>0</v>
      </c>
      <c r="AW146" s="7"/>
      <c r="AX146" s="15">
        <v>0</v>
      </c>
      <c r="AY146" s="7"/>
      <c r="AZ146" s="15">
        <v>0</v>
      </c>
      <c r="BA146" s="7"/>
      <c r="BB146" s="15">
        <f>ROUND((AX146-AZ146),5)</f>
        <v>0</v>
      </c>
      <c r="BC146" s="7"/>
      <c r="BD146" s="16">
        <f>ROUND(IF(AZ146=0, IF(AX146=0, 0, 1), AX146/AZ146),5)</f>
        <v>0</v>
      </c>
      <c r="BE146" s="7"/>
      <c r="BF146" s="15">
        <v>0</v>
      </c>
      <c r="BG146" s="7"/>
      <c r="BH146" s="15">
        <v>0</v>
      </c>
      <c r="BI146" s="7"/>
      <c r="BJ146" s="15">
        <f>ROUND((BF146-BH146),5)</f>
        <v>0</v>
      </c>
      <c r="BK146" s="7"/>
      <c r="BL146" s="16">
        <f>ROUND(IF(BH146=0, IF(BF146=0, 0, 1), BF146/BH146),5)</f>
        <v>0</v>
      </c>
      <c r="BM146" s="7"/>
      <c r="BN146" s="15">
        <f>ROUND(J146+R146+Z146+AH146+AP146+AX146+BF146,5)</f>
        <v>9130.6</v>
      </c>
      <c r="BO146" s="7"/>
      <c r="BP146" s="15">
        <f>ROUND(L146+T146+AB146+AJ146+AR146+AZ146+BH146,5)</f>
        <v>5430</v>
      </c>
      <c r="BQ146" s="7"/>
      <c r="BR146" s="15">
        <f>ROUND((BN146-BP146),5)</f>
        <v>3700.6</v>
      </c>
      <c r="BS146" s="7"/>
      <c r="BT146" s="16">
        <f>ROUND(IF(BP146=0, IF(BN146=0, 0, 1), BN146/BP146),5)</f>
        <v>1.6815100000000001</v>
      </c>
    </row>
    <row r="147" spans="1:72" x14ac:dyDescent="0.35">
      <c r="A147" s="2"/>
      <c r="B147" s="2"/>
      <c r="C147" s="2"/>
      <c r="D147" s="2"/>
      <c r="E147" s="2" t="s">
        <v>156</v>
      </c>
      <c r="F147" s="2"/>
      <c r="G147" s="2"/>
      <c r="H147" s="2"/>
      <c r="I147" s="2"/>
      <c r="J147" s="6">
        <f>ROUND(SUM(J141:J146),5)</f>
        <v>2502.58</v>
      </c>
      <c r="K147" s="7"/>
      <c r="L147" s="6">
        <f>ROUND(SUM(L141:L146),5)</f>
        <v>23630</v>
      </c>
      <c r="M147" s="7"/>
      <c r="N147" s="6">
        <f>ROUND((J147-L147),5)</f>
        <v>-21127.42</v>
      </c>
      <c r="O147" s="7"/>
      <c r="P147" s="8">
        <f>ROUND(IF(L147=0, IF(J147=0, 0, 1), J147/L147),5)</f>
        <v>0.10591</v>
      </c>
      <c r="Q147" s="7"/>
      <c r="R147" s="6">
        <f>ROUND(SUM(R141:R146),5)</f>
        <v>2058.9899999999998</v>
      </c>
      <c r="S147" s="7"/>
      <c r="T147" s="6">
        <f>ROUND(SUM(T141:T146),5)</f>
        <v>0</v>
      </c>
      <c r="U147" s="7"/>
      <c r="V147" s="6">
        <f>ROUND((R147-T147),5)</f>
        <v>2058.9899999999998</v>
      </c>
      <c r="W147" s="7"/>
      <c r="X147" s="8">
        <f>ROUND(IF(T147=0, IF(R147=0, 0, 1), R147/T147),5)</f>
        <v>1</v>
      </c>
      <c r="Y147" s="7"/>
      <c r="Z147" s="6">
        <f>ROUND(SUM(Z141:Z146),5)</f>
        <v>853.91</v>
      </c>
      <c r="AA147" s="7"/>
      <c r="AB147" s="6">
        <f>ROUND(SUM(AB141:AB146),5)</f>
        <v>0</v>
      </c>
      <c r="AC147" s="7"/>
      <c r="AD147" s="6">
        <f>ROUND((Z147-AB147),5)</f>
        <v>853.91</v>
      </c>
      <c r="AE147" s="7"/>
      <c r="AF147" s="8">
        <f>ROUND(IF(AB147=0, IF(Z147=0, 0, 1), Z147/AB147),5)</f>
        <v>1</v>
      </c>
      <c r="AG147" s="7"/>
      <c r="AH147" s="6">
        <f>ROUND(SUM(AH141:AH146),5)</f>
        <v>14822.19</v>
      </c>
      <c r="AI147" s="7"/>
      <c r="AJ147" s="6">
        <f>ROUND(SUM(AJ141:AJ146),5)</f>
        <v>0</v>
      </c>
      <c r="AK147" s="7"/>
      <c r="AL147" s="6">
        <f>ROUND((AH147-AJ147),5)</f>
        <v>14822.19</v>
      </c>
      <c r="AM147" s="7"/>
      <c r="AN147" s="8">
        <f>ROUND(IF(AJ147=0, IF(AH147=0, 0, 1), AH147/AJ147),5)</f>
        <v>1</v>
      </c>
      <c r="AO147" s="7"/>
      <c r="AP147" s="6">
        <f>ROUND(SUM(AP141:AP146),5)</f>
        <v>1097.3699999999999</v>
      </c>
      <c r="AQ147" s="7"/>
      <c r="AR147" s="6">
        <f>ROUND(SUM(AR141:AR146),5)</f>
        <v>0</v>
      </c>
      <c r="AS147" s="7"/>
      <c r="AT147" s="6">
        <f>ROUND((AP147-AR147),5)</f>
        <v>1097.3699999999999</v>
      </c>
      <c r="AU147" s="7"/>
      <c r="AV147" s="8">
        <f>ROUND(IF(AR147=0, IF(AP147=0, 0, 1), AP147/AR147),5)</f>
        <v>1</v>
      </c>
      <c r="AW147" s="7"/>
      <c r="AX147" s="6">
        <f>ROUND(SUM(AX141:AX146),5)</f>
        <v>252.24</v>
      </c>
      <c r="AY147" s="7"/>
      <c r="AZ147" s="6">
        <f>ROUND(SUM(AZ141:AZ146),5)</f>
        <v>0</v>
      </c>
      <c r="BA147" s="7"/>
      <c r="BB147" s="6">
        <f>ROUND((AX147-AZ147),5)</f>
        <v>252.24</v>
      </c>
      <c r="BC147" s="7"/>
      <c r="BD147" s="8">
        <f>ROUND(IF(AZ147=0, IF(AX147=0, 0, 1), AX147/AZ147),5)</f>
        <v>1</v>
      </c>
      <c r="BE147" s="7"/>
      <c r="BF147" s="6">
        <f>ROUND(SUM(BF141:BF146),5)</f>
        <v>1626.44</v>
      </c>
      <c r="BG147" s="7"/>
      <c r="BH147" s="6">
        <f>ROUND(SUM(BH141:BH146),5)</f>
        <v>0</v>
      </c>
      <c r="BI147" s="7"/>
      <c r="BJ147" s="6">
        <f>ROUND((BF147-BH147),5)</f>
        <v>1626.44</v>
      </c>
      <c r="BK147" s="7"/>
      <c r="BL147" s="8">
        <f>ROUND(IF(BH147=0, IF(BF147=0, 0, 1), BF147/BH147),5)</f>
        <v>1</v>
      </c>
      <c r="BM147" s="7"/>
      <c r="BN147" s="6">
        <f>ROUND(J147+R147+Z147+AH147+AP147+AX147+BF147,5)</f>
        <v>23213.72</v>
      </c>
      <c r="BO147" s="7"/>
      <c r="BP147" s="6">
        <f>ROUND(L147+T147+AB147+AJ147+AR147+AZ147+BH147,5)</f>
        <v>23630</v>
      </c>
      <c r="BQ147" s="7"/>
      <c r="BR147" s="6">
        <f>ROUND((BN147-BP147),5)</f>
        <v>-416.28</v>
      </c>
      <c r="BS147" s="7"/>
      <c r="BT147" s="8">
        <f>ROUND(IF(BP147=0, IF(BN147=0, 0, 1), BN147/BP147),5)</f>
        <v>0.98238000000000003</v>
      </c>
    </row>
    <row r="148" spans="1:72" x14ac:dyDescent="0.35">
      <c r="A148" s="2"/>
      <c r="B148" s="2"/>
      <c r="C148" s="2"/>
      <c r="D148" s="2"/>
      <c r="E148" s="2" t="s">
        <v>157</v>
      </c>
      <c r="F148" s="2"/>
      <c r="G148" s="2"/>
      <c r="H148" s="2"/>
      <c r="I148" s="2"/>
      <c r="J148" s="6"/>
      <c r="K148" s="7"/>
      <c r="L148" s="6"/>
      <c r="M148" s="7"/>
      <c r="N148" s="6"/>
      <c r="O148" s="7"/>
      <c r="P148" s="8"/>
      <c r="Q148" s="7"/>
      <c r="R148" s="6"/>
      <c r="S148" s="7"/>
      <c r="T148" s="6"/>
      <c r="U148" s="7"/>
      <c r="V148" s="6"/>
      <c r="W148" s="7"/>
      <c r="X148" s="8"/>
      <c r="Y148" s="7"/>
      <c r="Z148" s="6"/>
      <c r="AA148" s="7"/>
      <c r="AB148" s="6"/>
      <c r="AC148" s="7"/>
      <c r="AD148" s="6"/>
      <c r="AE148" s="7"/>
      <c r="AF148" s="8"/>
      <c r="AG148" s="7"/>
      <c r="AH148" s="6"/>
      <c r="AI148" s="7"/>
      <c r="AJ148" s="6"/>
      <c r="AK148" s="7"/>
      <c r="AL148" s="6"/>
      <c r="AM148" s="7"/>
      <c r="AN148" s="8"/>
      <c r="AO148" s="7"/>
      <c r="AP148" s="6"/>
      <c r="AQ148" s="7"/>
      <c r="AR148" s="6"/>
      <c r="AS148" s="7"/>
      <c r="AT148" s="6"/>
      <c r="AU148" s="7"/>
      <c r="AV148" s="8"/>
      <c r="AW148" s="7"/>
      <c r="AX148" s="6"/>
      <c r="AY148" s="7"/>
      <c r="AZ148" s="6"/>
      <c r="BA148" s="7"/>
      <c r="BB148" s="6"/>
      <c r="BC148" s="7"/>
      <c r="BD148" s="8"/>
      <c r="BE148" s="7"/>
      <c r="BF148" s="6"/>
      <c r="BG148" s="7"/>
      <c r="BH148" s="6"/>
      <c r="BI148" s="7"/>
      <c r="BJ148" s="6"/>
      <c r="BK148" s="7"/>
      <c r="BL148" s="8"/>
      <c r="BM148" s="7"/>
      <c r="BN148" s="6"/>
      <c r="BO148" s="7"/>
      <c r="BP148" s="6"/>
      <c r="BQ148" s="7"/>
      <c r="BR148" s="6"/>
      <c r="BS148" s="7"/>
      <c r="BT148" s="8"/>
    </row>
    <row r="149" spans="1:72" x14ac:dyDescent="0.35">
      <c r="A149" s="2"/>
      <c r="B149" s="2"/>
      <c r="C149" s="2"/>
      <c r="D149" s="2"/>
      <c r="E149" s="2"/>
      <c r="F149" s="2" t="s">
        <v>158</v>
      </c>
      <c r="G149" s="2"/>
      <c r="H149" s="2"/>
      <c r="I149" s="2"/>
      <c r="J149" s="6">
        <v>0</v>
      </c>
      <c r="K149" s="7"/>
      <c r="L149" s="6">
        <v>1000</v>
      </c>
      <c r="M149" s="7"/>
      <c r="N149" s="6">
        <f>ROUND((J149-L149),5)</f>
        <v>-1000</v>
      </c>
      <c r="O149" s="7"/>
      <c r="P149" s="8">
        <f>ROUND(IF(L149=0, IF(J149=0, 0, 1), J149/L149),5)</f>
        <v>0</v>
      </c>
      <c r="Q149" s="7"/>
      <c r="R149" s="6">
        <v>0</v>
      </c>
      <c r="S149" s="7"/>
      <c r="T149" s="6">
        <v>0</v>
      </c>
      <c r="U149" s="7"/>
      <c r="V149" s="6">
        <f>ROUND((R149-T149),5)</f>
        <v>0</v>
      </c>
      <c r="W149" s="7"/>
      <c r="X149" s="8">
        <f>ROUND(IF(T149=0, IF(R149=0, 0, 1), R149/T149),5)</f>
        <v>0</v>
      </c>
      <c r="Y149" s="7"/>
      <c r="Z149" s="6">
        <v>0</v>
      </c>
      <c r="AA149" s="7"/>
      <c r="AB149" s="6">
        <v>0</v>
      </c>
      <c r="AC149" s="7"/>
      <c r="AD149" s="6">
        <f>ROUND((Z149-AB149),5)</f>
        <v>0</v>
      </c>
      <c r="AE149" s="7"/>
      <c r="AF149" s="8">
        <f>ROUND(IF(AB149=0, IF(Z149=0, 0, 1), Z149/AB149),5)</f>
        <v>0</v>
      </c>
      <c r="AG149" s="7"/>
      <c r="AH149" s="6">
        <v>0</v>
      </c>
      <c r="AI149" s="7"/>
      <c r="AJ149" s="6">
        <v>0</v>
      </c>
      <c r="AK149" s="7"/>
      <c r="AL149" s="6">
        <f>ROUND((AH149-AJ149),5)</f>
        <v>0</v>
      </c>
      <c r="AM149" s="7"/>
      <c r="AN149" s="8">
        <f>ROUND(IF(AJ149=0, IF(AH149=0, 0, 1), AH149/AJ149),5)</f>
        <v>0</v>
      </c>
      <c r="AO149" s="7"/>
      <c r="AP149" s="6">
        <v>0</v>
      </c>
      <c r="AQ149" s="7"/>
      <c r="AR149" s="6">
        <v>0</v>
      </c>
      <c r="AS149" s="7"/>
      <c r="AT149" s="6">
        <f>ROUND((AP149-AR149),5)</f>
        <v>0</v>
      </c>
      <c r="AU149" s="7"/>
      <c r="AV149" s="8">
        <f>ROUND(IF(AR149=0, IF(AP149=0, 0, 1), AP149/AR149),5)</f>
        <v>0</v>
      </c>
      <c r="AW149" s="7"/>
      <c r="AX149" s="6">
        <v>0</v>
      </c>
      <c r="AY149" s="7"/>
      <c r="AZ149" s="6">
        <v>0</v>
      </c>
      <c r="BA149" s="7"/>
      <c r="BB149" s="6">
        <f>ROUND((AX149-AZ149),5)</f>
        <v>0</v>
      </c>
      <c r="BC149" s="7"/>
      <c r="BD149" s="8">
        <f>ROUND(IF(AZ149=0, IF(AX149=0, 0, 1), AX149/AZ149),5)</f>
        <v>0</v>
      </c>
      <c r="BE149" s="7"/>
      <c r="BF149" s="6">
        <v>0</v>
      </c>
      <c r="BG149" s="7"/>
      <c r="BH149" s="6">
        <v>0</v>
      </c>
      <c r="BI149" s="7"/>
      <c r="BJ149" s="6">
        <f>ROUND((BF149-BH149),5)</f>
        <v>0</v>
      </c>
      <c r="BK149" s="7"/>
      <c r="BL149" s="8">
        <f>ROUND(IF(BH149=0, IF(BF149=0, 0, 1), BF149/BH149),5)</f>
        <v>0</v>
      </c>
      <c r="BM149" s="7"/>
      <c r="BN149" s="6">
        <f>ROUND(J149+R149+Z149+AH149+AP149+AX149+BF149,5)</f>
        <v>0</v>
      </c>
      <c r="BO149" s="7"/>
      <c r="BP149" s="6">
        <f>ROUND(L149+T149+AB149+AJ149+AR149+AZ149+BH149,5)</f>
        <v>1000</v>
      </c>
      <c r="BQ149" s="7"/>
      <c r="BR149" s="6">
        <f>ROUND((BN149-BP149),5)</f>
        <v>-1000</v>
      </c>
      <c r="BS149" s="7"/>
      <c r="BT149" s="8">
        <f>ROUND(IF(BP149=0, IF(BN149=0, 0, 1), BN149/BP149),5)</f>
        <v>0</v>
      </c>
    </row>
    <row r="150" spans="1:72" x14ac:dyDescent="0.35">
      <c r="A150" s="2"/>
      <c r="B150" s="2"/>
      <c r="C150" s="2"/>
      <c r="D150" s="2"/>
      <c r="E150" s="2"/>
      <c r="F150" s="2" t="s">
        <v>159</v>
      </c>
      <c r="G150" s="2"/>
      <c r="H150" s="2"/>
      <c r="I150" s="2"/>
      <c r="J150" s="6">
        <v>0</v>
      </c>
      <c r="K150" s="7"/>
      <c r="L150" s="6">
        <v>8000</v>
      </c>
      <c r="M150" s="7"/>
      <c r="N150" s="6">
        <f>ROUND((J150-L150),5)</f>
        <v>-8000</v>
      </c>
      <c r="O150" s="7"/>
      <c r="P150" s="8">
        <f>ROUND(IF(L150=0, IF(J150=0, 0, 1), J150/L150),5)</f>
        <v>0</v>
      </c>
      <c r="Q150" s="7"/>
      <c r="R150" s="6">
        <v>3642.57</v>
      </c>
      <c r="S150" s="7"/>
      <c r="T150" s="6">
        <v>0</v>
      </c>
      <c r="U150" s="7"/>
      <c r="V150" s="6">
        <f>ROUND((R150-T150),5)</f>
        <v>3642.57</v>
      </c>
      <c r="W150" s="7"/>
      <c r="X150" s="8">
        <f>ROUND(IF(T150=0, IF(R150=0, 0, 1), R150/T150),5)</f>
        <v>1</v>
      </c>
      <c r="Y150" s="7"/>
      <c r="Z150" s="6">
        <v>75.84</v>
      </c>
      <c r="AA150" s="7"/>
      <c r="AB150" s="6">
        <v>0</v>
      </c>
      <c r="AC150" s="7"/>
      <c r="AD150" s="6">
        <f>ROUND((Z150-AB150),5)</f>
        <v>75.84</v>
      </c>
      <c r="AE150" s="7"/>
      <c r="AF150" s="8">
        <f>ROUND(IF(AB150=0, IF(Z150=0, 0, 1), Z150/AB150),5)</f>
        <v>1</v>
      </c>
      <c r="AG150" s="7"/>
      <c r="AH150" s="6">
        <v>594.16999999999996</v>
      </c>
      <c r="AI150" s="7"/>
      <c r="AJ150" s="6">
        <v>0</v>
      </c>
      <c r="AK150" s="7"/>
      <c r="AL150" s="6">
        <f>ROUND((AH150-AJ150),5)</f>
        <v>594.16999999999996</v>
      </c>
      <c r="AM150" s="7"/>
      <c r="AN150" s="8">
        <f>ROUND(IF(AJ150=0, IF(AH150=0, 0, 1), AH150/AJ150),5)</f>
        <v>1</v>
      </c>
      <c r="AO150" s="7"/>
      <c r="AP150" s="6">
        <v>1141.97</v>
      </c>
      <c r="AQ150" s="7"/>
      <c r="AR150" s="6">
        <v>0</v>
      </c>
      <c r="AS150" s="7"/>
      <c r="AT150" s="6">
        <f>ROUND((AP150-AR150),5)</f>
        <v>1141.97</v>
      </c>
      <c r="AU150" s="7"/>
      <c r="AV150" s="8">
        <f>ROUND(IF(AR150=0, IF(AP150=0, 0, 1), AP150/AR150),5)</f>
        <v>1</v>
      </c>
      <c r="AW150" s="7"/>
      <c r="AX150" s="6">
        <v>0</v>
      </c>
      <c r="AY150" s="7"/>
      <c r="AZ150" s="6">
        <v>0</v>
      </c>
      <c r="BA150" s="7"/>
      <c r="BB150" s="6">
        <f>ROUND((AX150-AZ150),5)</f>
        <v>0</v>
      </c>
      <c r="BC150" s="7"/>
      <c r="BD150" s="8">
        <f>ROUND(IF(AZ150=0, IF(AX150=0, 0, 1), AX150/AZ150),5)</f>
        <v>0</v>
      </c>
      <c r="BE150" s="7"/>
      <c r="BF150" s="6">
        <v>849.62</v>
      </c>
      <c r="BG150" s="7"/>
      <c r="BH150" s="6">
        <v>0</v>
      </c>
      <c r="BI150" s="7"/>
      <c r="BJ150" s="6">
        <f>ROUND((BF150-BH150),5)</f>
        <v>849.62</v>
      </c>
      <c r="BK150" s="7"/>
      <c r="BL150" s="8">
        <f>ROUND(IF(BH150=0, IF(BF150=0, 0, 1), BF150/BH150),5)</f>
        <v>1</v>
      </c>
      <c r="BM150" s="7"/>
      <c r="BN150" s="6">
        <f>ROUND(J150+R150+Z150+AH150+AP150+AX150+BF150,5)</f>
        <v>6304.17</v>
      </c>
      <c r="BO150" s="7"/>
      <c r="BP150" s="6">
        <f>ROUND(L150+T150+AB150+AJ150+AR150+AZ150+BH150,5)</f>
        <v>8000</v>
      </c>
      <c r="BQ150" s="7"/>
      <c r="BR150" s="6">
        <f>ROUND((BN150-BP150),5)</f>
        <v>-1695.83</v>
      </c>
      <c r="BS150" s="7"/>
      <c r="BT150" s="8">
        <f>ROUND(IF(BP150=0, IF(BN150=0, 0, 1), BN150/BP150),5)</f>
        <v>0.78802000000000005</v>
      </c>
    </row>
    <row r="151" spans="1:72" x14ac:dyDescent="0.35">
      <c r="A151" s="2"/>
      <c r="B151" s="2"/>
      <c r="C151" s="2"/>
      <c r="D151" s="2"/>
      <c r="E151" s="2"/>
      <c r="F151" s="2" t="s">
        <v>160</v>
      </c>
      <c r="G151" s="2"/>
      <c r="H151" s="2"/>
      <c r="I151" s="2"/>
      <c r="J151" s="6"/>
      <c r="K151" s="7"/>
      <c r="L151" s="6"/>
      <c r="M151" s="7"/>
      <c r="N151" s="6"/>
      <c r="O151" s="7"/>
      <c r="P151" s="8"/>
      <c r="Q151" s="7"/>
      <c r="R151" s="6"/>
      <c r="S151" s="7"/>
      <c r="T151" s="6"/>
      <c r="U151" s="7"/>
      <c r="V151" s="6"/>
      <c r="W151" s="7"/>
      <c r="X151" s="8"/>
      <c r="Y151" s="7"/>
      <c r="Z151" s="6"/>
      <c r="AA151" s="7"/>
      <c r="AB151" s="6"/>
      <c r="AC151" s="7"/>
      <c r="AD151" s="6"/>
      <c r="AE151" s="7"/>
      <c r="AF151" s="8"/>
      <c r="AG151" s="7"/>
      <c r="AH151" s="6"/>
      <c r="AI151" s="7"/>
      <c r="AJ151" s="6"/>
      <c r="AK151" s="7"/>
      <c r="AL151" s="6"/>
      <c r="AM151" s="7"/>
      <c r="AN151" s="8"/>
      <c r="AO151" s="7"/>
      <c r="AP151" s="6"/>
      <c r="AQ151" s="7"/>
      <c r="AR151" s="6"/>
      <c r="AS151" s="7"/>
      <c r="AT151" s="6"/>
      <c r="AU151" s="7"/>
      <c r="AV151" s="8"/>
      <c r="AW151" s="7"/>
      <c r="AX151" s="6"/>
      <c r="AY151" s="7"/>
      <c r="AZ151" s="6"/>
      <c r="BA151" s="7"/>
      <c r="BB151" s="6"/>
      <c r="BC151" s="7"/>
      <c r="BD151" s="8"/>
      <c r="BE151" s="7"/>
      <c r="BF151" s="6"/>
      <c r="BG151" s="7"/>
      <c r="BH151" s="6"/>
      <c r="BI151" s="7"/>
      <c r="BJ151" s="6"/>
      <c r="BK151" s="7"/>
      <c r="BL151" s="8"/>
      <c r="BM151" s="7"/>
      <c r="BN151" s="6"/>
      <c r="BO151" s="7"/>
      <c r="BP151" s="6"/>
      <c r="BQ151" s="7"/>
      <c r="BR151" s="6"/>
      <c r="BS151" s="7"/>
      <c r="BT151" s="8"/>
    </row>
    <row r="152" spans="1:72" x14ac:dyDescent="0.35">
      <c r="A152" s="2"/>
      <c r="B152" s="2"/>
      <c r="C152" s="2"/>
      <c r="D152" s="2"/>
      <c r="E152" s="2"/>
      <c r="F152" s="2"/>
      <c r="G152" s="2" t="s">
        <v>161</v>
      </c>
      <c r="H152" s="2"/>
      <c r="I152" s="2"/>
      <c r="J152" s="6">
        <v>0</v>
      </c>
      <c r="K152" s="7"/>
      <c r="L152" s="6">
        <v>6000</v>
      </c>
      <c r="M152" s="7"/>
      <c r="N152" s="6">
        <f>ROUND((J152-L152),5)</f>
        <v>-6000</v>
      </c>
      <c r="O152" s="7"/>
      <c r="P152" s="8">
        <f>ROUND(IF(L152=0, IF(J152=0, 0, 1), J152/L152),5)</f>
        <v>0</v>
      </c>
      <c r="Q152" s="7"/>
      <c r="R152" s="6">
        <v>0</v>
      </c>
      <c r="S152" s="7"/>
      <c r="T152" s="6">
        <v>0</v>
      </c>
      <c r="U152" s="7"/>
      <c r="V152" s="6">
        <f>ROUND((R152-T152),5)</f>
        <v>0</v>
      </c>
      <c r="W152" s="7"/>
      <c r="X152" s="8">
        <f>ROUND(IF(T152=0, IF(R152=0, 0, 1), R152/T152),5)</f>
        <v>0</v>
      </c>
      <c r="Y152" s="7"/>
      <c r="Z152" s="6">
        <v>160.97999999999999</v>
      </c>
      <c r="AA152" s="7"/>
      <c r="AB152" s="6">
        <v>0</v>
      </c>
      <c r="AC152" s="7"/>
      <c r="AD152" s="6">
        <f>ROUND((Z152-AB152),5)</f>
        <v>160.97999999999999</v>
      </c>
      <c r="AE152" s="7"/>
      <c r="AF152" s="8">
        <f>ROUND(IF(AB152=0, IF(Z152=0, 0, 1), Z152/AB152),5)</f>
        <v>1</v>
      </c>
      <c r="AG152" s="7"/>
      <c r="AH152" s="6">
        <v>98</v>
      </c>
      <c r="AI152" s="7"/>
      <c r="AJ152" s="6">
        <v>0</v>
      </c>
      <c r="AK152" s="7"/>
      <c r="AL152" s="6">
        <f>ROUND((AH152-AJ152),5)</f>
        <v>98</v>
      </c>
      <c r="AM152" s="7"/>
      <c r="AN152" s="8">
        <f>ROUND(IF(AJ152=0, IF(AH152=0, 0, 1), AH152/AJ152),5)</f>
        <v>1</v>
      </c>
      <c r="AO152" s="7"/>
      <c r="AP152" s="6">
        <v>0</v>
      </c>
      <c r="AQ152" s="7"/>
      <c r="AR152" s="6">
        <v>0</v>
      </c>
      <c r="AS152" s="7"/>
      <c r="AT152" s="6">
        <f>ROUND((AP152-AR152),5)</f>
        <v>0</v>
      </c>
      <c r="AU152" s="7"/>
      <c r="AV152" s="8">
        <f>ROUND(IF(AR152=0, IF(AP152=0, 0, 1), AP152/AR152),5)</f>
        <v>0</v>
      </c>
      <c r="AW152" s="7"/>
      <c r="AX152" s="6">
        <v>0</v>
      </c>
      <c r="AY152" s="7"/>
      <c r="AZ152" s="6">
        <v>0</v>
      </c>
      <c r="BA152" s="7"/>
      <c r="BB152" s="6">
        <f>ROUND((AX152-AZ152),5)</f>
        <v>0</v>
      </c>
      <c r="BC152" s="7"/>
      <c r="BD152" s="8">
        <f>ROUND(IF(AZ152=0, IF(AX152=0, 0, 1), AX152/AZ152),5)</f>
        <v>0</v>
      </c>
      <c r="BE152" s="7"/>
      <c r="BF152" s="6">
        <v>0</v>
      </c>
      <c r="BG152" s="7"/>
      <c r="BH152" s="6">
        <v>0</v>
      </c>
      <c r="BI152" s="7"/>
      <c r="BJ152" s="6">
        <f>ROUND((BF152-BH152),5)</f>
        <v>0</v>
      </c>
      <c r="BK152" s="7"/>
      <c r="BL152" s="8">
        <f>ROUND(IF(BH152=0, IF(BF152=0, 0, 1), BF152/BH152),5)</f>
        <v>0</v>
      </c>
      <c r="BM152" s="7"/>
      <c r="BN152" s="6">
        <f>ROUND(J152+R152+Z152+AH152+AP152+AX152+BF152,5)</f>
        <v>258.98</v>
      </c>
      <c r="BO152" s="7"/>
      <c r="BP152" s="6">
        <f>ROUND(L152+T152+AB152+AJ152+AR152+AZ152+BH152,5)</f>
        <v>6000</v>
      </c>
      <c r="BQ152" s="7"/>
      <c r="BR152" s="6">
        <f>ROUND((BN152-BP152),5)</f>
        <v>-5741.02</v>
      </c>
      <c r="BS152" s="7"/>
      <c r="BT152" s="8">
        <f>ROUND(IF(BP152=0, IF(BN152=0, 0, 1), BN152/BP152),5)</f>
        <v>4.3159999999999997E-2</v>
      </c>
    </row>
    <row r="153" spans="1:72" x14ac:dyDescent="0.35">
      <c r="A153" s="2"/>
      <c r="B153" s="2"/>
      <c r="C153" s="2"/>
      <c r="D153" s="2"/>
      <c r="E153" s="2"/>
      <c r="F153" s="2"/>
      <c r="G153" s="2" t="s">
        <v>162</v>
      </c>
      <c r="H153" s="2"/>
      <c r="I153" s="2"/>
      <c r="J153" s="6">
        <v>0</v>
      </c>
      <c r="K153" s="7"/>
      <c r="L153" s="6">
        <v>8000</v>
      </c>
      <c r="M153" s="7"/>
      <c r="N153" s="6">
        <f>ROUND((J153-L153),5)</f>
        <v>-8000</v>
      </c>
      <c r="O153" s="7"/>
      <c r="P153" s="8">
        <f>ROUND(IF(L153=0, IF(J153=0, 0, 1), J153/L153),5)</f>
        <v>0</v>
      </c>
      <c r="Q153" s="7"/>
      <c r="R153" s="6">
        <v>0</v>
      </c>
      <c r="S153" s="7"/>
      <c r="T153" s="6">
        <v>0</v>
      </c>
      <c r="U153" s="7"/>
      <c r="V153" s="6">
        <f>ROUND((R153-T153),5)</f>
        <v>0</v>
      </c>
      <c r="W153" s="7"/>
      <c r="X153" s="8">
        <f>ROUND(IF(T153=0, IF(R153=0, 0, 1), R153/T153),5)</f>
        <v>0</v>
      </c>
      <c r="Y153" s="7"/>
      <c r="Z153" s="6">
        <v>0</v>
      </c>
      <c r="AA153" s="7"/>
      <c r="AB153" s="6">
        <v>0</v>
      </c>
      <c r="AC153" s="7"/>
      <c r="AD153" s="6">
        <f>ROUND((Z153-AB153),5)</f>
        <v>0</v>
      </c>
      <c r="AE153" s="7"/>
      <c r="AF153" s="8">
        <f>ROUND(IF(AB153=0, IF(Z153=0, 0, 1), Z153/AB153),5)</f>
        <v>0</v>
      </c>
      <c r="AG153" s="7"/>
      <c r="AH153" s="6">
        <v>0</v>
      </c>
      <c r="AI153" s="7"/>
      <c r="AJ153" s="6">
        <v>0</v>
      </c>
      <c r="AK153" s="7"/>
      <c r="AL153" s="6">
        <f>ROUND((AH153-AJ153),5)</f>
        <v>0</v>
      </c>
      <c r="AM153" s="7"/>
      <c r="AN153" s="8">
        <f>ROUND(IF(AJ153=0, IF(AH153=0, 0, 1), AH153/AJ153),5)</f>
        <v>0</v>
      </c>
      <c r="AO153" s="7"/>
      <c r="AP153" s="6">
        <v>0</v>
      </c>
      <c r="AQ153" s="7"/>
      <c r="AR153" s="6">
        <v>0</v>
      </c>
      <c r="AS153" s="7"/>
      <c r="AT153" s="6">
        <f>ROUND((AP153-AR153),5)</f>
        <v>0</v>
      </c>
      <c r="AU153" s="7"/>
      <c r="AV153" s="8">
        <f>ROUND(IF(AR153=0, IF(AP153=0, 0, 1), AP153/AR153),5)</f>
        <v>0</v>
      </c>
      <c r="AW153" s="7"/>
      <c r="AX153" s="6">
        <v>0</v>
      </c>
      <c r="AY153" s="7"/>
      <c r="AZ153" s="6">
        <v>0</v>
      </c>
      <c r="BA153" s="7"/>
      <c r="BB153" s="6">
        <f>ROUND((AX153-AZ153),5)</f>
        <v>0</v>
      </c>
      <c r="BC153" s="7"/>
      <c r="BD153" s="8">
        <f>ROUND(IF(AZ153=0, IF(AX153=0, 0, 1), AX153/AZ153),5)</f>
        <v>0</v>
      </c>
      <c r="BE153" s="7"/>
      <c r="BF153" s="6">
        <v>0</v>
      </c>
      <c r="BG153" s="7"/>
      <c r="BH153" s="6">
        <v>0</v>
      </c>
      <c r="BI153" s="7"/>
      <c r="BJ153" s="6">
        <f>ROUND((BF153-BH153),5)</f>
        <v>0</v>
      </c>
      <c r="BK153" s="7"/>
      <c r="BL153" s="8">
        <f>ROUND(IF(BH153=0, IF(BF153=0, 0, 1), BF153/BH153),5)</f>
        <v>0</v>
      </c>
      <c r="BM153" s="7"/>
      <c r="BN153" s="6">
        <f>ROUND(J153+R153+Z153+AH153+AP153+AX153+BF153,5)</f>
        <v>0</v>
      </c>
      <c r="BO153" s="7"/>
      <c r="BP153" s="6">
        <f>ROUND(L153+T153+AB153+AJ153+AR153+AZ153+BH153,5)</f>
        <v>8000</v>
      </c>
      <c r="BQ153" s="7"/>
      <c r="BR153" s="6">
        <f>ROUND((BN153-BP153),5)</f>
        <v>-8000</v>
      </c>
      <c r="BS153" s="7"/>
      <c r="BT153" s="8">
        <f>ROUND(IF(BP153=0, IF(BN153=0, 0, 1), BN153/BP153),5)</f>
        <v>0</v>
      </c>
    </row>
    <row r="154" spans="1:72" x14ac:dyDescent="0.35">
      <c r="A154" s="2"/>
      <c r="B154" s="2"/>
      <c r="C154" s="2"/>
      <c r="D154" s="2"/>
      <c r="E154" s="2"/>
      <c r="F154" s="2"/>
      <c r="G154" s="2" t="s">
        <v>163</v>
      </c>
      <c r="H154" s="2"/>
      <c r="I154" s="2"/>
      <c r="J154" s="6">
        <v>0</v>
      </c>
      <c r="K154" s="7"/>
      <c r="L154" s="6">
        <v>5000</v>
      </c>
      <c r="M154" s="7"/>
      <c r="N154" s="6">
        <f>ROUND((J154-L154),5)</f>
        <v>-5000</v>
      </c>
      <c r="O154" s="7"/>
      <c r="P154" s="8">
        <f>ROUND(IF(L154=0, IF(J154=0, 0, 1), J154/L154),5)</f>
        <v>0</v>
      </c>
      <c r="Q154" s="7"/>
      <c r="R154" s="6">
        <v>994.47</v>
      </c>
      <c r="S154" s="7"/>
      <c r="T154" s="6">
        <v>0</v>
      </c>
      <c r="U154" s="7"/>
      <c r="V154" s="6">
        <f>ROUND((R154-T154),5)</f>
        <v>994.47</v>
      </c>
      <c r="W154" s="7"/>
      <c r="X154" s="8">
        <f>ROUND(IF(T154=0, IF(R154=0, 0, 1), R154/T154),5)</f>
        <v>1</v>
      </c>
      <c r="Y154" s="7"/>
      <c r="Z154" s="6">
        <v>0</v>
      </c>
      <c r="AA154" s="7"/>
      <c r="AB154" s="6">
        <v>0</v>
      </c>
      <c r="AC154" s="7"/>
      <c r="AD154" s="6">
        <f>ROUND((Z154-AB154),5)</f>
        <v>0</v>
      </c>
      <c r="AE154" s="7"/>
      <c r="AF154" s="8">
        <f>ROUND(IF(AB154=0, IF(Z154=0, 0, 1), Z154/AB154),5)</f>
        <v>0</v>
      </c>
      <c r="AG154" s="7"/>
      <c r="AH154" s="6">
        <v>12.9</v>
      </c>
      <c r="AI154" s="7"/>
      <c r="AJ154" s="6">
        <v>0</v>
      </c>
      <c r="AK154" s="7"/>
      <c r="AL154" s="6">
        <f>ROUND((AH154-AJ154),5)</f>
        <v>12.9</v>
      </c>
      <c r="AM154" s="7"/>
      <c r="AN154" s="8">
        <f>ROUND(IF(AJ154=0, IF(AH154=0, 0, 1), AH154/AJ154),5)</f>
        <v>1</v>
      </c>
      <c r="AO154" s="7"/>
      <c r="AP154" s="6">
        <v>0</v>
      </c>
      <c r="AQ154" s="7"/>
      <c r="AR154" s="6">
        <v>0</v>
      </c>
      <c r="AS154" s="7"/>
      <c r="AT154" s="6">
        <f>ROUND((AP154-AR154),5)</f>
        <v>0</v>
      </c>
      <c r="AU154" s="7"/>
      <c r="AV154" s="8">
        <f>ROUND(IF(AR154=0, IF(AP154=0, 0, 1), AP154/AR154),5)</f>
        <v>0</v>
      </c>
      <c r="AW154" s="7"/>
      <c r="AX154" s="6">
        <v>0</v>
      </c>
      <c r="AY154" s="7"/>
      <c r="AZ154" s="6">
        <v>0</v>
      </c>
      <c r="BA154" s="7"/>
      <c r="BB154" s="6">
        <f>ROUND((AX154-AZ154),5)</f>
        <v>0</v>
      </c>
      <c r="BC154" s="7"/>
      <c r="BD154" s="8">
        <f>ROUND(IF(AZ154=0, IF(AX154=0, 0, 1), AX154/AZ154),5)</f>
        <v>0</v>
      </c>
      <c r="BE154" s="7"/>
      <c r="BF154" s="6">
        <v>399.37</v>
      </c>
      <c r="BG154" s="7"/>
      <c r="BH154" s="6">
        <v>0</v>
      </c>
      <c r="BI154" s="7"/>
      <c r="BJ154" s="6">
        <f>ROUND((BF154-BH154),5)</f>
        <v>399.37</v>
      </c>
      <c r="BK154" s="7"/>
      <c r="BL154" s="8">
        <f>ROUND(IF(BH154=0, IF(BF154=0, 0, 1), BF154/BH154),5)</f>
        <v>1</v>
      </c>
      <c r="BM154" s="7"/>
      <c r="BN154" s="6">
        <f>ROUND(J154+R154+Z154+AH154+AP154+AX154+BF154,5)</f>
        <v>1406.74</v>
      </c>
      <c r="BO154" s="7"/>
      <c r="BP154" s="6">
        <f>ROUND(L154+T154+AB154+AJ154+AR154+AZ154+BH154,5)</f>
        <v>5000</v>
      </c>
      <c r="BQ154" s="7"/>
      <c r="BR154" s="6">
        <f>ROUND((BN154-BP154),5)</f>
        <v>-3593.26</v>
      </c>
      <c r="BS154" s="7"/>
      <c r="BT154" s="8">
        <f>ROUND(IF(BP154=0, IF(BN154=0, 0, 1), BN154/BP154),5)</f>
        <v>0.28134999999999999</v>
      </c>
    </row>
    <row r="155" spans="1:72" x14ac:dyDescent="0.35">
      <c r="A155" s="2"/>
      <c r="B155" s="2"/>
      <c r="C155" s="2"/>
      <c r="D155" s="2"/>
      <c r="E155" s="2"/>
      <c r="F155" s="2"/>
      <c r="G155" s="2" t="s">
        <v>164</v>
      </c>
      <c r="H155" s="2"/>
      <c r="I155" s="2"/>
      <c r="J155" s="6">
        <v>0</v>
      </c>
      <c r="K155" s="7"/>
      <c r="L155" s="6">
        <v>15000</v>
      </c>
      <c r="M155" s="7"/>
      <c r="N155" s="6">
        <f>ROUND((J155-L155),5)</f>
        <v>-15000</v>
      </c>
      <c r="O155" s="7"/>
      <c r="P155" s="8">
        <f>ROUND(IF(L155=0, IF(J155=0, 0, 1), J155/L155),5)</f>
        <v>0</v>
      </c>
      <c r="Q155" s="7"/>
      <c r="R155" s="6">
        <v>511.12</v>
      </c>
      <c r="S155" s="7"/>
      <c r="T155" s="6">
        <v>0</v>
      </c>
      <c r="U155" s="7"/>
      <c r="V155" s="6">
        <f>ROUND((R155-T155),5)</f>
        <v>511.12</v>
      </c>
      <c r="W155" s="7"/>
      <c r="X155" s="8">
        <f>ROUND(IF(T155=0, IF(R155=0, 0, 1), R155/T155),5)</f>
        <v>1</v>
      </c>
      <c r="Y155" s="7"/>
      <c r="Z155" s="6">
        <v>1350</v>
      </c>
      <c r="AA155" s="7"/>
      <c r="AB155" s="6">
        <v>0</v>
      </c>
      <c r="AC155" s="7"/>
      <c r="AD155" s="6">
        <f>ROUND((Z155-AB155),5)</f>
        <v>1350</v>
      </c>
      <c r="AE155" s="7"/>
      <c r="AF155" s="8">
        <f>ROUND(IF(AB155=0, IF(Z155=0, 0, 1), Z155/AB155),5)</f>
        <v>1</v>
      </c>
      <c r="AG155" s="7"/>
      <c r="AH155" s="6">
        <v>0</v>
      </c>
      <c r="AI155" s="7"/>
      <c r="AJ155" s="6">
        <v>0</v>
      </c>
      <c r="AK155" s="7"/>
      <c r="AL155" s="6">
        <f>ROUND((AH155-AJ155),5)</f>
        <v>0</v>
      </c>
      <c r="AM155" s="7"/>
      <c r="AN155" s="8">
        <f>ROUND(IF(AJ155=0, IF(AH155=0, 0, 1), AH155/AJ155),5)</f>
        <v>0</v>
      </c>
      <c r="AO155" s="7"/>
      <c r="AP155" s="6">
        <v>0</v>
      </c>
      <c r="AQ155" s="7"/>
      <c r="AR155" s="6">
        <v>0</v>
      </c>
      <c r="AS155" s="7"/>
      <c r="AT155" s="6">
        <f>ROUND((AP155-AR155),5)</f>
        <v>0</v>
      </c>
      <c r="AU155" s="7"/>
      <c r="AV155" s="8">
        <f>ROUND(IF(AR155=0, IF(AP155=0, 0, 1), AP155/AR155),5)</f>
        <v>0</v>
      </c>
      <c r="AW155" s="7"/>
      <c r="AX155" s="6">
        <v>0</v>
      </c>
      <c r="AY155" s="7"/>
      <c r="AZ155" s="6">
        <v>0</v>
      </c>
      <c r="BA155" s="7"/>
      <c r="BB155" s="6">
        <f>ROUND((AX155-AZ155),5)</f>
        <v>0</v>
      </c>
      <c r="BC155" s="7"/>
      <c r="BD155" s="8">
        <f>ROUND(IF(AZ155=0, IF(AX155=0, 0, 1), AX155/AZ155),5)</f>
        <v>0</v>
      </c>
      <c r="BE155" s="7"/>
      <c r="BF155" s="6">
        <v>0</v>
      </c>
      <c r="BG155" s="7"/>
      <c r="BH155" s="6">
        <v>0</v>
      </c>
      <c r="BI155" s="7"/>
      <c r="BJ155" s="6">
        <f>ROUND((BF155-BH155),5)</f>
        <v>0</v>
      </c>
      <c r="BK155" s="7"/>
      <c r="BL155" s="8">
        <f>ROUND(IF(BH155=0, IF(BF155=0, 0, 1), BF155/BH155),5)</f>
        <v>0</v>
      </c>
      <c r="BM155" s="7"/>
      <c r="BN155" s="6">
        <f>ROUND(J155+R155+Z155+AH155+AP155+AX155+BF155,5)</f>
        <v>1861.12</v>
      </c>
      <c r="BO155" s="7"/>
      <c r="BP155" s="6">
        <f>ROUND(L155+T155+AB155+AJ155+AR155+AZ155+BH155,5)</f>
        <v>15000</v>
      </c>
      <c r="BQ155" s="7"/>
      <c r="BR155" s="6">
        <f>ROUND((BN155-BP155),5)</f>
        <v>-13138.88</v>
      </c>
      <c r="BS155" s="7"/>
      <c r="BT155" s="8">
        <f>ROUND(IF(BP155=0, IF(BN155=0, 0, 1), BN155/BP155),5)</f>
        <v>0.12407</v>
      </c>
    </row>
    <row r="156" spans="1:72" x14ac:dyDescent="0.35">
      <c r="A156" s="2"/>
      <c r="B156" s="2"/>
      <c r="C156" s="2"/>
      <c r="D156" s="2"/>
      <c r="E156" s="2"/>
      <c r="F156" s="2"/>
      <c r="G156" s="2" t="s">
        <v>165</v>
      </c>
      <c r="H156" s="2"/>
      <c r="I156" s="2"/>
      <c r="J156" s="6">
        <v>0</v>
      </c>
      <c r="K156" s="7"/>
      <c r="L156" s="6">
        <v>1500</v>
      </c>
      <c r="M156" s="7"/>
      <c r="N156" s="6">
        <f>ROUND((J156-L156),5)</f>
        <v>-1500</v>
      </c>
      <c r="O156" s="7"/>
      <c r="P156" s="8">
        <f>ROUND(IF(L156=0, IF(J156=0, 0, 1), J156/L156),5)</f>
        <v>0</v>
      </c>
      <c r="Q156" s="7"/>
      <c r="R156" s="6">
        <v>0</v>
      </c>
      <c r="S156" s="7"/>
      <c r="T156" s="6">
        <v>0</v>
      </c>
      <c r="U156" s="7"/>
      <c r="V156" s="6">
        <f>ROUND((R156-T156),5)</f>
        <v>0</v>
      </c>
      <c r="W156" s="7"/>
      <c r="X156" s="8">
        <f>ROUND(IF(T156=0, IF(R156=0, 0, 1), R156/T156),5)</f>
        <v>0</v>
      </c>
      <c r="Y156" s="7"/>
      <c r="Z156" s="6">
        <v>0</v>
      </c>
      <c r="AA156" s="7"/>
      <c r="AB156" s="6">
        <v>0</v>
      </c>
      <c r="AC156" s="7"/>
      <c r="AD156" s="6">
        <f>ROUND((Z156-AB156),5)</f>
        <v>0</v>
      </c>
      <c r="AE156" s="7"/>
      <c r="AF156" s="8">
        <f>ROUND(IF(AB156=0, IF(Z156=0, 0, 1), Z156/AB156),5)</f>
        <v>0</v>
      </c>
      <c r="AG156" s="7"/>
      <c r="AH156" s="6">
        <v>0</v>
      </c>
      <c r="AI156" s="7"/>
      <c r="AJ156" s="6">
        <v>0</v>
      </c>
      <c r="AK156" s="7"/>
      <c r="AL156" s="6">
        <f>ROUND((AH156-AJ156),5)</f>
        <v>0</v>
      </c>
      <c r="AM156" s="7"/>
      <c r="AN156" s="8">
        <f>ROUND(IF(AJ156=0, IF(AH156=0, 0, 1), AH156/AJ156),5)</f>
        <v>0</v>
      </c>
      <c r="AO156" s="7"/>
      <c r="AP156" s="6">
        <v>0</v>
      </c>
      <c r="AQ156" s="7"/>
      <c r="AR156" s="6">
        <v>0</v>
      </c>
      <c r="AS156" s="7"/>
      <c r="AT156" s="6">
        <f>ROUND((AP156-AR156),5)</f>
        <v>0</v>
      </c>
      <c r="AU156" s="7"/>
      <c r="AV156" s="8">
        <f>ROUND(IF(AR156=0, IF(AP156=0, 0, 1), AP156/AR156),5)</f>
        <v>0</v>
      </c>
      <c r="AW156" s="7"/>
      <c r="AX156" s="6">
        <v>0</v>
      </c>
      <c r="AY156" s="7"/>
      <c r="AZ156" s="6">
        <v>0</v>
      </c>
      <c r="BA156" s="7"/>
      <c r="BB156" s="6">
        <f>ROUND((AX156-AZ156),5)</f>
        <v>0</v>
      </c>
      <c r="BC156" s="7"/>
      <c r="BD156" s="8">
        <f>ROUND(IF(AZ156=0, IF(AX156=0, 0, 1), AX156/AZ156),5)</f>
        <v>0</v>
      </c>
      <c r="BE156" s="7"/>
      <c r="BF156" s="6">
        <v>0</v>
      </c>
      <c r="BG156" s="7"/>
      <c r="BH156" s="6">
        <v>0</v>
      </c>
      <c r="BI156" s="7"/>
      <c r="BJ156" s="6">
        <f>ROUND((BF156-BH156),5)</f>
        <v>0</v>
      </c>
      <c r="BK156" s="7"/>
      <c r="BL156" s="8">
        <f>ROUND(IF(BH156=0, IF(BF156=0, 0, 1), BF156/BH156),5)</f>
        <v>0</v>
      </c>
      <c r="BM156" s="7"/>
      <c r="BN156" s="6">
        <f>ROUND(J156+R156+Z156+AH156+AP156+AX156+BF156,5)</f>
        <v>0</v>
      </c>
      <c r="BO156" s="7"/>
      <c r="BP156" s="6">
        <f>ROUND(L156+T156+AB156+AJ156+AR156+AZ156+BH156,5)</f>
        <v>1500</v>
      </c>
      <c r="BQ156" s="7"/>
      <c r="BR156" s="6">
        <f>ROUND((BN156-BP156),5)</f>
        <v>-1500</v>
      </c>
      <c r="BS156" s="7"/>
      <c r="BT156" s="8">
        <f>ROUND(IF(BP156=0, IF(BN156=0, 0, 1), BN156/BP156),5)</f>
        <v>0</v>
      </c>
    </row>
    <row r="157" spans="1:72" x14ac:dyDescent="0.35">
      <c r="A157" s="2"/>
      <c r="B157" s="2"/>
      <c r="C157" s="2"/>
      <c r="D157" s="2"/>
      <c r="E157" s="2"/>
      <c r="F157" s="2"/>
      <c r="G157" s="2" t="s">
        <v>166</v>
      </c>
      <c r="H157" s="2"/>
      <c r="I157" s="2"/>
      <c r="J157" s="6">
        <v>0</v>
      </c>
      <c r="K157" s="7"/>
      <c r="L157" s="6">
        <v>1000</v>
      </c>
      <c r="M157" s="7"/>
      <c r="N157" s="6">
        <f>ROUND((J157-L157),5)</f>
        <v>-1000</v>
      </c>
      <c r="O157" s="7"/>
      <c r="P157" s="8">
        <f>ROUND(IF(L157=0, IF(J157=0, 0, 1), J157/L157),5)</f>
        <v>0</v>
      </c>
      <c r="Q157" s="7"/>
      <c r="R157" s="6">
        <v>-379</v>
      </c>
      <c r="S157" s="7"/>
      <c r="T157" s="6">
        <v>0</v>
      </c>
      <c r="U157" s="7"/>
      <c r="V157" s="6">
        <f>ROUND((R157-T157),5)</f>
        <v>-379</v>
      </c>
      <c r="W157" s="7"/>
      <c r="X157" s="8">
        <f>ROUND(IF(T157=0, IF(R157=0, 0, 1), R157/T157),5)</f>
        <v>1</v>
      </c>
      <c r="Y157" s="7"/>
      <c r="Z157" s="6">
        <v>99.2</v>
      </c>
      <c r="AA157" s="7"/>
      <c r="AB157" s="6">
        <v>0</v>
      </c>
      <c r="AC157" s="7"/>
      <c r="AD157" s="6">
        <f>ROUND((Z157-AB157),5)</f>
        <v>99.2</v>
      </c>
      <c r="AE157" s="7"/>
      <c r="AF157" s="8">
        <f>ROUND(IF(AB157=0, IF(Z157=0, 0, 1), Z157/AB157),5)</f>
        <v>1</v>
      </c>
      <c r="AG157" s="7"/>
      <c r="AH157" s="6">
        <v>0</v>
      </c>
      <c r="AI157" s="7"/>
      <c r="AJ157" s="6">
        <v>0</v>
      </c>
      <c r="AK157" s="7"/>
      <c r="AL157" s="6">
        <f>ROUND((AH157-AJ157),5)</f>
        <v>0</v>
      </c>
      <c r="AM157" s="7"/>
      <c r="AN157" s="8">
        <f>ROUND(IF(AJ157=0, IF(AH157=0, 0, 1), AH157/AJ157),5)</f>
        <v>0</v>
      </c>
      <c r="AO157" s="7"/>
      <c r="AP157" s="6">
        <v>0</v>
      </c>
      <c r="AQ157" s="7"/>
      <c r="AR157" s="6">
        <v>0</v>
      </c>
      <c r="AS157" s="7"/>
      <c r="AT157" s="6">
        <f>ROUND((AP157-AR157),5)</f>
        <v>0</v>
      </c>
      <c r="AU157" s="7"/>
      <c r="AV157" s="8">
        <f>ROUND(IF(AR157=0, IF(AP157=0, 0, 1), AP157/AR157),5)</f>
        <v>0</v>
      </c>
      <c r="AW157" s="7"/>
      <c r="AX157" s="6">
        <v>4165.18</v>
      </c>
      <c r="AY157" s="7"/>
      <c r="AZ157" s="6">
        <v>0</v>
      </c>
      <c r="BA157" s="7"/>
      <c r="BB157" s="6">
        <f>ROUND((AX157-AZ157),5)</f>
        <v>4165.18</v>
      </c>
      <c r="BC157" s="7"/>
      <c r="BD157" s="8">
        <f>ROUND(IF(AZ157=0, IF(AX157=0, 0, 1), AX157/AZ157),5)</f>
        <v>1</v>
      </c>
      <c r="BE157" s="7"/>
      <c r="BF157" s="6">
        <v>0</v>
      </c>
      <c r="BG157" s="7"/>
      <c r="BH157" s="6">
        <v>0</v>
      </c>
      <c r="BI157" s="7"/>
      <c r="BJ157" s="6">
        <f>ROUND((BF157-BH157),5)</f>
        <v>0</v>
      </c>
      <c r="BK157" s="7"/>
      <c r="BL157" s="8">
        <f>ROUND(IF(BH157=0, IF(BF157=0, 0, 1), BF157/BH157),5)</f>
        <v>0</v>
      </c>
      <c r="BM157" s="7"/>
      <c r="BN157" s="6">
        <f>ROUND(J157+R157+Z157+AH157+AP157+AX157+BF157,5)</f>
        <v>3885.38</v>
      </c>
      <c r="BO157" s="7"/>
      <c r="BP157" s="6">
        <f>ROUND(L157+T157+AB157+AJ157+AR157+AZ157+BH157,5)</f>
        <v>1000</v>
      </c>
      <c r="BQ157" s="7"/>
      <c r="BR157" s="6">
        <f>ROUND((BN157-BP157),5)</f>
        <v>2885.38</v>
      </c>
      <c r="BS157" s="7"/>
      <c r="BT157" s="8">
        <f>ROUND(IF(BP157=0, IF(BN157=0, 0, 1), BN157/BP157),5)</f>
        <v>3.8853800000000001</v>
      </c>
    </row>
    <row r="158" spans="1:72" x14ac:dyDescent="0.35">
      <c r="A158" s="2"/>
      <c r="B158" s="2"/>
      <c r="C158" s="2"/>
      <c r="D158" s="2"/>
      <c r="E158" s="2"/>
      <c r="F158" s="2"/>
      <c r="G158" s="2" t="s">
        <v>167</v>
      </c>
      <c r="H158" s="2"/>
      <c r="I158" s="2"/>
      <c r="J158" s="6">
        <v>0</v>
      </c>
      <c r="K158" s="7"/>
      <c r="L158" s="6">
        <v>3600</v>
      </c>
      <c r="M158" s="7"/>
      <c r="N158" s="6">
        <f>ROUND((J158-L158),5)</f>
        <v>-3600</v>
      </c>
      <c r="O158" s="7"/>
      <c r="P158" s="8">
        <f>ROUND(IF(L158=0, IF(J158=0, 0, 1), J158/L158),5)</f>
        <v>0</v>
      </c>
      <c r="Q158" s="7"/>
      <c r="R158" s="6">
        <v>128.83000000000001</v>
      </c>
      <c r="S158" s="7"/>
      <c r="T158" s="6">
        <v>0</v>
      </c>
      <c r="U158" s="7"/>
      <c r="V158" s="6">
        <f>ROUND((R158-T158),5)</f>
        <v>128.83000000000001</v>
      </c>
      <c r="W158" s="7"/>
      <c r="X158" s="8">
        <f>ROUND(IF(T158=0, IF(R158=0, 0, 1), R158/T158),5)</f>
        <v>1</v>
      </c>
      <c r="Y158" s="7"/>
      <c r="Z158" s="6">
        <v>1596.93</v>
      </c>
      <c r="AA158" s="7"/>
      <c r="AB158" s="6">
        <v>0</v>
      </c>
      <c r="AC158" s="7"/>
      <c r="AD158" s="6">
        <f>ROUND((Z158-AB158),5)</f>
        <v>1596.93</v>
      </c>
      <c r="AE158" s="7"/>
      <c r="AF158" s="8">
        <f>ROUND(IF(AB158=0, IF(Z158=0, 0, 1), Z158/AB158),5)</f>
        <v>1</v>
      </c>
      <c r="AG158" s="7"/>
      <c r="AH158" s="6">
        <v>1250.9000000000001</v>
      </c>
      <c r="AI158" s="7"/>
      <c r="AJ158" s="6">
        <v>0</v>
      </c>
      <c r="AK158" s="7"/>
      <c r="AL158" s="6">
        <f>ROUND((AH158-AJ158),5)</f>
        <v>1250.9000000000001</v>
      </c>
      <c r="AM158" s="7"/>
      <c r="AN158" s="8">
        <f>ROUND(IF(AJ158=0, IF(AH158=0, 0, 1), AH158/AJ158),5)</f>
        <v>1</v>
      </c>
      <c r="AO158" s="7"/>
      <c r="AP158" s="6">
        <v>0</v>
      </c>
      <c r="AQ158" s="7"/>
      <c r="AR158" s="6">
        <v>0</v>
      </c>
      <c r="AS158" s="7"/>
      <c r="AT158" s="6">
        <f>ROUND((AP158-AR158),5)</f>
        <v>0</v>
      </c>
      <c r="AU158" s="7"/>
      <c r="AV158" s="8">
        <f>ROUND(IF(AR158=0, IF(AP158=0, 0, 1), AP158/AR158),5)</f>
        <v>0</v>
      </c>
      <c r="AW158" s="7"/>
      <c r="AX158" s="6">
        <v>0</v>
      </c>
      <c r="AY158" s="7"/>
      <c r="AZ158" s="6">
        <v>0</v>
      </c>
      <c r="BA158" s="7"/>
      <c r="BB158" s="6">
        <f>ROUND((AX158-AZ158),5)</f>
        <v>0</v>
      </c>
      <c r="BC158" s="7"/>
      <c r="BD158" s="8">
        <f>ROUND(IF(AZ158=0, IF(AX158=0, 0, 1), AX158/AZ158),5)</f>
        <v>0</v>
      </c>
      <c r="BE158" s="7"/>
      <c r="BF158" s="6">
        <v>0</v>
      </c>
      <c r="BG158" s="7"/>
      <c r="BH158" s="6">
        <v>0</v>
      </c>
      <c r="BI158" s="7"/>
      <c r="BJ158" s="6">
        <f>ROUND((BF158-BH158),5)</f>
        <v>0</v>
      </c>
      <c r="BK158" s="7"/>
      <c r="BL158" s="8">
        <f>ROUND(IF(BH158=0, IF(BF158=0, 0, 1), BF158/BH158),5)</f>
        <v>0</v>
      </c>
      <c r="BM158" s="7"/>
      <c r="BN158" s="6">
        <f>ROUND(J158+R158+Z158+AH158+AP158+AX158+BF158,5)</f>
        <v>2976.66</v>
      </c>
      <c r="BO158" s="7"/>
      <c r="BP158" s="6">
        <f>ROUND(L158+T158+AB158+AJ158+AR158+AZ158+BH158,5)</f>
        <v>3600</v>
      </c>
      <c r="BQ158" s="7"/>
      <c r="BR158" s="6">
        <f>ROUND((BN158-BP158),5)</f>
        <v>-623.34</v>
      </c>
      <c r="BS158" s="7"/>
      <c r="BT158" s="8">
        <f>ROUND(IF(BP158=0, IF(BN158=0, 0, 1), BN158/BP158),5)</f>
        <v>0.82684999999999997</v>
      </c>
    </row>
    <row r="159" spans="1:72" x14ac:dyDescent="0.35">
      <c r="A159" s="2"/>
      <c r="B159" s="2"/>
      <c r="C159" s="2"/>
      <c r="D159" s="2"/>
      <c r="E159" s="2"/>
      <c r="F159" s="2"/>
      <c r="G159" s="2" t="s">
        <v>168</v>
      </c>
      <c r="H159" s="2"/>
      <c r="I159" s="2"/>
      <c r="J159" s="6">
        <v>0</v>
      </c>
      <c r="K159" s="7"/>
      <c r="L159" s="6">
        <v>3000</v>
      </c>
      <c r="M159" s="7"/>
      <c r="N159" s="6">
        <f>ROUND((J159-L159),5)</f>
        <v>-3000</v>
      </c>
      <c r="O159" s="7"/>
      <c r="P159" s="8">
        <f>ROUND(IF(L159=0, IF(J159=0, 0, 1), J159/L159),5)</f>
        <v>0</v>
      </c>
      <c r="Q159" s="7"/>
      <c r="R159" s="6">
        <v>0</v>
      </c>
      <c r="S159" s="7"/>
      <c r="T159" s="6">
        <v>0</v>
      </c>
      <c r="U159" s="7"/>
      <c r="V159" s="6">
        <f>ROUND((R159-T159),5)</f>
        <v>0</v>
      </c>
      <c r="W159" s="7"/>
      <c r="X159" s="8">
        <f>ROUND(IF(T159=0, IF(R159=0, 0, 1), R159/T159),5)</f>
        <v>0</v>
      </c>
      <c r="Y159" s="7"/>
      <c r="Z159" s="6">
        <v>0</v>
      </c>
      <c r="AA159" s="7"/>
      <c r="AB159" s="6">
        <v>0</v>
      </c>
      <c r="AC159" s="7"/>
      <c r="AD159" s="6">
        <f>ROUND((Z159-AB159),5)</f>
        <v>0</v>
      </c>
      <c r="AE159" s="7"/>
      <c r="AF159" s="8">
        <f>ROUND(IF(AB159=0, IF(Z159=0, 0, 1), Z159/AB159),5)</f>
        <v>0</v>
      </c>
      <c r="AG159" s="7"/>
      <c r="AH159" s="6">
        <v>0</v>
      </c>
      <c r="AI159" s="7"/>
      <c r="AJ159" s="6">
        <v>0</v>
      </c>
      <c r="AK159" s="7"/>
      <c r="AL159" s="6">
        <f>ROUND((AH159-AJ159),5)</f>
        <v>0</v>
      </c>
      <c r="AM159" s="7"/>
      <c r="AN159" s="8">
        <f>ROUND(IF(AJ159=0, IF(AH159=0, 0, 1), AH159/AJ159),5)</f>
        <v>0</v>
      </c>
      <c r="AO159" s="7"/>
      <c r="AP159" s="6">
        <v>0</v>
      </c>
      <c r="AQ159" s="7"/>
      <c r="AR159" s="6">
        <v>0</v>
      </c>
      <c r="AS159" s="7"/>
      <c r="AT159" s="6">
        <f>ROUND((AP159-AR159),5)</f>
        <v>0</v>
      </c>
      <c r="AU159" s="7"/>
      <c r="AV159" s="8">
        <f>ROUND(IF(AR159=0, IF(AP159=0, 0, 1), AP159/AR159),5)</f>
        <v>0</v>
      </c>
      <c r="AW159" s="7"/>
      <c r="AX159" s="6">
        <v>0</v>
      </c>
      <c r="AY159" s="7"/>
      <c r="AZ159" s="6">
        <v>0</v>
      </c>
      <c r="BA159" s="7"/>
      <c r="BB159" s="6">
        <f>ROUND((AX159-AZ159),5)</f>
        <v>0</v>
      </c>
      <c r="BC159" s="7"/>
      <c r="BD159" s="8">
        <f>ROUND(IF(AZ159=0, IF(AX159=0, 0, 1), AX159/AZ159),5)</f>
        <v>0</v>
      </c>
      <c r="BE159" s="7"/>
      <c r="BF159" s="6">
        <v>0</v>
      </c>
      <c r="BG159" s="7"/>
      <c r="BH159" s="6">
        <v>0</v>
      </c>
      <c r="BI159" s="7"/>
      <c r="BJ159" s="6">
        <f>ROUND((BF159-BH159),5)</f>
        <v>0</v>
      </c>
      <c r="BK159" s="7"/>
      <c r="BL159" s="8">
        <f>ROUND(IF(BH159=0, IF(BF159=0, 0, 1), BF159/BH159),5)</f>
        <v>0</v>
      </c>
      <c r="BM159" s="7"/>
      <c r="BN159" s="6">
        <f>ROUND(J159+R159+Z159+AH159+AP159+AX159+BF159,5)</f>
        <v>0</v>
      </c>
      <c r="BO159" s="7"/>
      <c r="BP159" s="6">
        <f>ROUND(L159+T159+AB159+AJ159+AR159+AZ159+BH159,5)</f>
        <v>3000</v>
      </c>
      <c r="BQ159" s="7"/>
      <c r="BR159" s="6">
        <f>ROUND((BN159-BP159),5)</f>
        <v>-3000</v>
      </c>
      <c r="BS159" s="7"/>
      <c r="BT159" s="8">
        <f>ROUND(IF(BP159=0, IF(BN159=0, 0, 1), BN159/BP159),5)</f>
        <v>0</v>
      </c>
    </row>
    <row r="160" spans="1:72" x14ac:dyDescent="0.35">
      <c r="A160" s="2"/>
      <c r="B160" s="2"/>
      <c r="C160" s="2"/>
      <c r="D160" s="2"/>
      <c r="E160" s="2"/>
      <c r="F160" s="2"/>
      <c r="G160" s="2" t="s">
        <v>169</v>
      </c>
      <c r="H160" s="2"/>
      <c r="I160" s="2"/>
      <c r="J160" s="6">
        <v>0</v>
      </c>
      <c r="K160" s="7"/>
      <c r="L160" s="6"/>
      <c r="M160" s="7"/>
      <c r="N160" s="6"/>
      <c r="O160" s="7"/>
      <c r="P160" s="8"/>
      <c r="Q160" s="7"/>
      <c r="R160" s="6">
        <v>0</v>
      </c>
      <c r="S160" s="7"/>
      <c r="T160" s="6"/>
      <c r="U160" s="7"/>
      <c r="V160" s="6"/>
      <c r="W160" s="7"/>
      <c r="X160" s="8"/>
      <c r="Y160" s="7"/>
      <c r="Z160" s="6">
        <v>0</v>
      </c>
      <c r="AA160" s="7"/>
      <c r="AB160" s="6"/>
      <c r="AC160" s="7"/>
      <c r="AD160" s="6"/>
      <c r="AE160" s="7"/>
      <c r="AF160" s="8"/>
      <c r="AG160" s="7"/>
      <c r="AH160" s="6">
        <v>128</v>
      </c>
      <c r="AI160" s="7"/>
      <c r="AJ160" s="6"/>
      <c r="AK160" s="7"/>
      <c r="AL160" s="6"/>
      <c r="AM160" s="7"/>
      <c r="AN160" s="8"/>
      <c r="AO160" s="7"/>
      <c r="AP160" s="6">
        <v>69.099999999999994</v>
      </c>
      <c r="AQ160" s="7"/>
      <c r="AR160" s="6"/>
      <c r="AS160" s="7"/>
      <c r="AT160" s="6"/>
      <c r="AU160" s="7"/>
      <c r="AV160" s="8"/>
      <c r="AW160" s="7"/>
      <c r="AX160" s="6">
        <v>0</v>
      </c>
      <c r="AY160" s="7"/>
      <c r="AZ160" s="6"/>
      <c r="BA160" s="7"/>
      <c r="BB160" s="6"/>
      <c r="BC160" s="7"/>
      <c r="BD160" s="8"/>
      <c r="BE160" s="7"/>
      <c r="BF160" s="6">
        <v>0</v>
      </c>
      <c r="BG160" s="7"/>
      <c r="BH160" s="6"/>
      <c r="BI160" s="7"/>
      <c r="BJ160" s="6"/>
      <c r="BK160" s="7"/>
      <c r="BL160" s="8"/>
      <c r="BM160" s="7"/>
      <c r="BN160" s="6">
        <f>ROUND(J160+R160+Z160+AH160+AP160+AX160+BF160,5)</f>
        <v>197.1</v>
      </c>
      <c r="BO160" s="7"/>
      <c r="BP160" s="6"/>
      <c r="BQ160" s="7"/>
      <c r="BR160" s="6"/>
      <c r="BS160" s="7"/>
      <c r="BT160" s="8"/>
    </row>
    <row r="161" spans="1:72" ht="15" thickBot="1" x14ac:dyDescent="0.4">
      <c r="A161" s="2"/>
      <c r="B161" s="2"/>
      <c r="C161" s="2"/>
      <c r="D161" s="2"/>
      <c r="E161" s="2"/>
      <c r="F161" s="2"/>
      <c r="G161" s="2" t="s">
        <v>170</v>
      </c>
      <c r="H161" s="2"/>
      <c r="I161" s="2"/>
      <c r="J161" s="15">
        <v>0</v>
      </c>
      <c r="K161" s="7"/>
      <c r="L161" s="15"/>
      <c r="M161" s="7"/>
      <c r="N161" s="15"/>
      <c r="O161" s="7"/>
      <c r="P161" s="16"/>
      <c r="Q161" s="7"/>
      <c r="R161" s="15">
        <v>0</v>
      </c>
      <c r="S161" s="7"/>
      <c r="T161" s="15"/>
      <c r="U161" s="7"/>
      <c r="V161" s="15"/>
      <c r="W161" s="7"/>
      <c r="X161" s="16"/>
      <c r="Y161" s="7"/>
      <c r="Z161" s="15">
        <v>0</v>
      </c>
      <c r="AA161" s="7"/>
      <c r="AB161" s="15"/>
      <c r="AC161" s="7"/>
      <c r="AD161" s="15"/>
      <c r="AE161" s="7"/>
      <c r="AF161" s="16"/>
      <c r="AG161" s="7"/>
      <c r="AH161" s="15">
        <v>0</v>
      </c>
      <c r="AI161" s="7"/>
      <c r="AJ161" s="15"/>
      <c r="AK161" s="7"/>
      <c r="AL161" s="15"/>
      <c r="AM161" s="7"/>
      <c r="AN161" s="16"/>
      <c r="AO161" s="7"/>
      <c r="AP161" s="15">
        <v>367.75</v>
      </c>
      <c r="AQ161" s="7"/>
      <c r="AR161" s="15"/>
      <c r="AS161" s="7"/>
      <c r="AT161" s="15"/>
      <c r="AU161" s="7"/>
      <c r="AV161" s="16"/>
      <c r="AW161" s="7"/>
      <c r="AX161" s="15">
        <v>0</v>
      </c>
      <c r="AY161" s="7"/>
      <c r="AZ161" s="15"/>
      <c r="BA161" s="7"/>
      <c r="BB161" s="15"/>
      <c r="BC161" s="7"/>
      <c r="BD161" s="16"/>
      <c r="BE161" s="7"/>
      <c r="BF161" s="15">
        <v>202.12</v>
      </c>
      <c r="BG161" s="7"/>
      <c r="BH161" s="15"/>
      <c r="BI161" s="7"/>
      <c r="BJ161" s="15"/>
      <c r="BK161" s="7"/>
      <c r="BL161" s="16"/>
      <c r="BM161" s="7"/>
      <c r="BN161" s="15">
        <f>ROUND(J161+R161+Z161+AH161+AP161+AX161+BF161,5)</f>
        <v>569.87</v>
      </c>
      <c r="BO161" s="7"/>
      <c r="BP161" s="15"/>
      <c r="BQ161" s="7"/>
      <c r="BR161" s="15"/>
      <c r="BS161" s="7"/>
      <c r="BT161" s="16"/>
    </row>
    <row r="162" spans="1:72" x14ac:dyDescent="0.35">
      <c r="A162" s="2"/>
      <c r="B162" s="2"/>
      <c r="C162" s="2"/>
      <c r="D162" s="2"/>
      <c r="E162" s="2"/>
      <c r="F162" s="2" t="s">
        <v>171</v>
      </c>
      <c r="G162" s="2"/>
      <c r="H162" s="2"/>
      <c r="I162" s="2"/>
      <c r="J162" s="6">
        <f>ROUND(SUM(J151:J161),5)</f>
        <v>0</v>
      </c>
      <c r="K162" s="7"/>
      <c r="L162" s="6">
        <f>ROUND(SUM(L151:L161),5)</f>
        <v>43100</v>
      </c>
      <c r="M162" s="7"/>
      <c r="N162" s="6">
        <f>ROUND((J162-L162),5)</f>
        <v>-43100</v>
      </c>
      <c r="O162" s="7"/>
      <c r="P162" s="8">
        <f>ROUND(IF(L162=0, IF(J162=0, 0, 1), J162/L162),5)</f>
        <v>0</v>
      </c>
      <c r="Q162" s="7"/>
      <c r="R162" s="6">
        <f>ROUND(SUM(R151:R161),5)</f>
        <v>1255.42</v>
      </c>
      <c r="S162" s="7"/>
      <c r="T162" s="6">
        <f>ROUND(SUM(T151:T161),5)</f>
        <v>0</v>
      </c>
      <c r="U162" s="7"/>
      <c r="V162" s="6">
        <f>ROUND((R162-T162),5)</f>
        <v>1255.42</v>
      </c>
      <c r="W162" s="7"/>
      <c r="X162" s="8">
        <f>ROUND(IF(T162=0, IF(R162=0, 0, 1), R162/T162),5)</f>
        <v>1</v>
      </c>
      <c r="Y162" s="7"/>
      <c r="Z162" s="6">
        <f>ROUND(SUM(Z151:Z161),5)</f>
        <v>3207.11</v>
      </c>
      <c r="AA162" s="7"/>
      <c r="AB162" s="6">
        <f>ROUND(SUM(AB151:AB161),5)</f>
        <v>0</v>
      </c>
      <c r="AC162" s="7"/>
      <c r="AD162" s="6">
        <f>ROUND((Z162-AB162),5)</f>
        <v>3207.11</v>
      </c>
      <c r="AE162" s="7"/>
      <c r="AF162" s="8">
        <f>ROUND(IF(AB162=0, IF(Z162=0, 0, 1), Z162/AB162),5)</f>
        <v>1</v>
      </c>
      <c r="AG162" s="7"/>
      <c r="AH162" s="6">
        <f>ROUND(SUM(AH151:AH161),5)</f>
        <v>1489.8</v>
      </c>
      <c r="AI162" s="7"/>
      <c r="AJ162" s="6">
        <f>ROUND(SUM(AJ151:AJ161),5)</f>
        <v>0</v>
      </c>
      <c r="AK162" s="7"/>
      <c r="AL162" s="6">
        <f>ROUND((AH162-AJ162),5)</f>
        <v>1489.8</v>
      </c>
      <c r="AM162" s="7"/>
      <c r="AN162" s="8">
        <f>ROUND(IF(AJ162=0, IF(AH162=0, 0, 1), AH162/AJ162),5)</f>
        <v>1</v>
      </c>
      <c r="AO162" s="7"/>
      <c r="AP162" s="6">
        <f>ROUND(SUM(AP151:AP161),5)</f>
        <v>436.85</v>
      </c>
      <c r="AQ162" s="7"/>
      <c r="AR162" s="6">
        <f>ROUND(SUM(AR151:AR161),5)</f>
        <v>0</v>
      </c>
      <c r="AS162" s="7"/>
      <c r="AT162" s="6">
        <f>ROUND((AP162-AR162),5)</f>
        <v>436.85</v>
      </c>
      <c r="AU162" s="7"/>
      <c r="AV162" s="8">
        <f>ROUND(IF(AR162=0, IF(AP162=0, 0, 1), AP162/AR162),5)</f>
        <v>1</v>
      </c>
      <c r="AW162" s="7"/>
      <c r="AX162" s="6">
        <f>ROUND(SUM(AX151:AX161),5)</f>
        <v>4165.18</v>
      </c>
      <c r="AY162" s="7"/>
      <c r="AZ162" s="6">
        <f>ROUND(SUM(AZ151:AZ161),5)</f>
        <v>0</v>
      </c>
      <c r="BA162" s="7"/>
      <c r="BB162" s="6">
        <f>ROUND((AX162-AZ162),5)</f>
        <v>4165.18</v>
      </c>
      <c r="BC162" s="7"/>
      <c r="BD162" s="8">
        <f>ROUND(IF(AZ162=0, IF(AX162=0, 0, 1), AX162/AZ162),5)</f>
        <v>1</v>
      </c>
      <c r="BE162" s="7"/>
      <c r="BF162" s="6">
        <f>ROUND(SUM(BF151:BF161),5)</f>
        <v>601.49</v>
      </c>
      <c r="BG162" s="7"/>
      <c r="BH162" s="6">
        <f>ROUND(SUM(BH151:BH161),5)</f>
        <v>0</v>
      </c>
      <c r="BI162" s="7"/>
      <c r="BJ162" s="6">
        <f>ROUND((BF162-BH162),5)</f>
        <v>601.49</v>
      </c>
      <c r="BK162" s="7"/>
      <c r="BL162" s="8">
        <f>ROUND(IF(BH162=0, IF(BF162=0, 0, 1), BF162/BH162),5)</f>
        <v>1</v>
      </c>
      <c r="BM162" s="7"/>
      <c r="BN162" s="6">
        <f>ROUND(J162+R162+Z162+AH162+AP162+AX162+BF162,5)</f>
        <v>11155.85</v>
      </c>
      <c r="BO162" s="7"/>
      <c r="BP162" s="6">
        <f>ROUND(L162+T162+AB162+AJ162+AR162+AZ162+BH162,5)</f>
        <v>43100</v>
      </c>
      <c r="BQ162" s="7"/>
      <c r="BR162" s="6">
        <f>ROUND((BN162-BP162),5)</f>
        <v>-31944.15</v>
      </c>
      <c r="BS162" s="7"/>
      <c r="BT162" s="8">
        <f>ROUND(IF(BP162=0, IF(BN162=0, 0, 1), BN162/BP162),5)</f>
        <v>0.25884000000000001</v>
      </c>
    </row>
    <row r="163" spans="1:72" x14ac:dyDescent="0.35">
      <c r="A163" s="2"/>
      <c r="B163" s="2"/>
      <c r="C163" s="2"/>
      <c r="D163" s="2"/>
      <c r="E163" s="2"/>
      <c r="F163" s="2" t="s">
        <v>172</v>
      </c>
      <c r="G163" s="2"/>
      <c r="H163" s="2"/>
      <c r="I163" s="2"/>
      <c r="J163" s="6"/>
      <c r="K163" s="7"/>
      <c r="L163" s="6"/>
      <c r="M163" s="7"/>
      <c r="N163" s="6"/>
      <c r="O163" s="7"/>
      <c r="P163" s="8"/>
      <c r="Q163" s="7"/>
      <c r="R163" s="6"/>
      <c r="S163" s="7"/>
      <c r="T163" s="6"/>
      <c r="U163" s="7"/>
      <c r="V163" s="6"/>
      <c r="W163" s="7"/>
      <c r="X163" s="8"/>
      <c r="Y163" s="7"/>
      <c r="Z163" s="6"/>
      <c r="AA163" s="7"/>
      <c r="AB163" s="6"/>
      <c r="AC163" s="7"/>
      <c r="AD163" s="6"/>
      <c r="AE163" s="7"/>
      <c r="AF163" s="8"/>
      <c r="AG163" s="7"/>
      <c r="AH163" s="6"/>
      <c r="AI163" s="7"/>
      <c r="AJ163" s="6"/>
      <c r="AK163" s="7"/>
      <c r="AL163" s="6"/>
      <c r="AM163" s="7"/>
      <c r="AN163" s="8"/>
      <c r="AO163" s="7"/>
      <c r="AP163" s="6"/>
      <c r="AQ163" s="7"/>
      <c r="AR163" s="6"/>
      <c r="AS163" s="7"/>
      <c r="AT163" s="6"/>
      <c r="AU163" s="7"/>
      <c r="AV163" s="8"/>
      <c r="AW163" s="7"/>
      <c r="AX163" s="6"/>
      <c r="AY163" s="7"/>
      <c r="AZ163" s="6"/>
      <c r="BA163" s="7"/>
      <c r="BB163" s="6"/>
      <c r="BC163" s="7"/>
      <c r="BD163" s="8"/>
      <c r="BE163" s="7"/>
      <c r="BF163" s="6"/>
      <c r="BG163" s="7"/>
      <c r="BH163" s="6"/>
      <c r="BI163" s="7"/>
      <c r="BJ163" s="6"/>
      <c r="BK163" s="7"/>
      <c r="BL163" s="8"/>
      <c r="BM163" s="7"/>
      <c r="BN163" s="6"/>
      <c r="BO163" s="7"/>
      <c r="BP163" s="6"/>
      <c r="BQ163" s="7"/>
      <c r="BR163" s="6"/>
      <c r="BS163" s="7"/>
      <c r="BT163" s="8"/>
    </row>
    <row r="164" spans="1:72" x14ac:dyDescent="0.35">
      <c r="A164" s="2"/>
      <c r="B164" s="2"/>
      <c r="C164" s="2"/>
      <c r="D164" s="2"/>
      <c r="E164" s="2"/>
      <c r="F164" s="2"/>
      <c r="G164" s="2" t="s">
        <v>173</v>
      </c>
      <c r="H164" s="2"/>
      <c r="I164" s="2"/>
      <c r="J164" s="6">
        <v>1764.24</v>
      </c>
      <c r="K164" s="7"/>
      <c r="L164" s="6"/>
      <c r="M164" s="7"/>
      <c r="N164" s="6"/>
      <c r="O164" s="7"/>
      <c r="P164" s="8"/>
      <c r="Q164" s="7"/>
      <c r="R164" s="6">
        <v>1340.58</v>
      </c>
      <c r="S164" s="7"/>
      <c r="T164" s="6"/>
      <c r="U164" s="7"/>
      <c r="V164" s="6"/>
      <c r="W164" s="7"/>
      <c r="X164" s="8"/>
      <c r="Y164" s="7"/>
      <c r="Z164" s="6">
        <v>9.26</v>
      </c>
      <c r="AA164" s="7"/>
      <c r="AB164" s="6"/>
      <c r="AC164" s="7"/>
      <c r="AD164" s="6"/>
      <c r="AE164" s="7"/>
      <c r="AF164" s="8"/>
      <c r="AG164" s="7"/>
      <c r="AH164" s="6">
        <v>1539.17</v>
      </c>
      <c r="AI164" s="7"/>
      <c r="AJ164" s="6"/>
      <c r="AK164" s="7"/>
      <c r="AL164" s="6"/>
      <c r="AM164" s="7"/>
      <c r="AN164" s="8"/>
      <c r="AO164" s="7"/>
      <c r="AP164" s="6">
        <v>0</v>
      </c>
      <c r="AQ164" s="7"/>
      <c r="AR164" s="6"/>
      <c r="AS164" s="7"/>
      <c r="AT164" s="6"/>
      <c r="AU164" s="7"/>
      <c r="AV164" s="8"/>
      <c r="AW164" s="7"/>
      <c r="AX164" s="6">
        <v>19.989999999999998</v>
      </c>
      <c r="AY164" s="7"/>
      <c r="AZ164" s="6"/>
      <c r="BA164" s="7"/>
      <c r="BB164" s="6"/>
      <c r="BC164" s="7"/>
      <c r="BD164" s="8"/>
      <c r="BE164" s="7"/>
      <c r="BF164" s="6">
        <v>0</v>
      </c>
      <c r="BG164" s="7"/>
      <c r="BH164" s="6"/>
      <c r="BI164" s="7"/>
      <c r="BJ164" s="6"/>
      <c r="BK164" s="7"/>
      <c r="BL164" s="8"/>
      <c r="BM164" s="7"/>
      <c r="BN164" s="6">
        <f>ROUND(J164+R164+Z164+AH164+AP164+AX164+BF164,5)</f>
        <v>4673.24</v>
      </c>
      <c r="BO164" s="7"/>
      <c r="BP164" s="6"/>
      <c r="BQ164" s="7"/>
      <c r="BR164" s="6"/>
      <c r="BS164" s="7"/>
      <c r="BT164" s="8"/>
    </row>
    <row r="165" spans="1:72" x14ac:dyDescent="0.35">
      <c r="A165" s="2"/>
      <c r="B165" s="2"/>
      <c r="C165" s="2"/>
      <c r="D165" s="2"/>
      <c r="E165" s="2"/>
      <c r="F165" s="2"/>
      <c r="G165" s="2" t="s">
        <v>174</v>
      </c>
      <c r="H165" s="2"/>
      <c r="I165" s="2"/>
      <c r="J165" s="6">
        <v>0</v>
      </c>
      <c r="K165" s="7"/>
      <c r="L165" s="6"/>
      <c r="M165" s="7"/>
      <c r="N165" s="6"/>
      <c r="O165" s="7"/>
      <c r="P165" s="8"/>
      <c r="Q165" s="7"/>
      <c r="R165" s="6">
        <v>5556.37</v>
      </c>
      <c r="S165" s="7"/>
      <c r="T165" s="6"/>
      <c r="U165" s="7"/>
      <c r="V165" s="6"/>
      <c r="W165" s="7"/>
      <c r="X165" s="8"/>
      <c r="Y165" s="7"/>
      <c r="Z165" s="6">
        <v>6096.76</v>
      </c>
      <c r="AA165" s="7"/>
      <c r="AB165" s="6"/>
      <c r="AC165" s="7"/>
      <c r="AD165" s="6"/>
      <c r="AE165" s="7"/>
      <c r="AF165" s="8"/>
      <c r="AG165" s="7"/>
      <c r="AH165" s="6">
        <v>0</v>
      </c>
      <c r="AI165" s="7"/>
      <c r="AJ165" s="6"/>
      <c r="AK165" s="7"/>
      <c r="AL165" s="6"/>
      <c r="AM165" s="7"/>
      <c r="AN165" s="8"/>
      <c r="AO165" s="7"/>
      <c r="AP165" s="6">
        <v>0</v>
      </c>
      <c r="AQ165" s="7"/>
      <c r="AR165" s="6"/>
      <c r="AS165" s="7"/>
      <c r="AT165" s="6"/>
      <c r="AU165" s="7"/>
      <c r="AV165" s="8"/>
      <c r="AW165" s="7"/>
      <c r="AX165" s="6">
        <v>11.69</v>
      </c>
      <c r="AY165" s="7"/>
      <c r="AZ165" s="6"/>
      <c r="BA165" s="7"/>
      <c r="BB165" s="6"/>
      <c r="BC165" s="7"/>
      <c r="BD165" s="8"/>
      <c r="BE165" s="7"/>
      <c r="BF165" s="6">
        <v>0</v>
      </c>
      <c r="BG165" s="7"/>
      <c r="BH165" s="6"/>
      <c r="BI165" s="7"/>
      <c r="BJ165" s="6"/>
      <c r="BK165" s="7"/>
      <c r="BL165" s="8"/>
      <c r="BM165" s="7"/>
      <c r="BN165" s="6">
        <f>ROUND(J165+R165+Z165+AH165+AP165+AX165+BF165,5)</f>
        <v>11664.82</v>
      </c>
      <c r="BO165" s="7"/>
      <c r="BP165" s="6"/>
      <c r="BQ165" s="7"/>
      <c r="BR165" s="6"/>
      <c r="BS165" s="7"/>
      <c r="BT165" s="8"/>
    </row>
    <row r="166" spans="1:72" x14ac:dyDescent="0.35">
      <c r="A166" s="2"/>
      <c r="B166" s="2"/>
      <c r="C166" s="2"/>
      <c r="D166" s="2"/>
      <c r="E166" s="2"/>
      <c r="F166" s="2"/>
      <c r="G166" s="2" t="s">
        <v>175</v>
      </c>
      <c r="H166" s="2"/>
      <c r="I166" s="2"/>
      <c r="J166" s="6">
        <v>125</v>
      </c>
      <c r="K166" s="7"/>
      <c r="L166" s="6"/>
      <c r="M166" s="7"/>
      <c r="N166" s="6"/>
      <c r="O166" s="7"/>
      <c r="P166" s="8"/>
      <c r="Q166" s="7"/>
      <c r="R166" s="6">
        <v>175</v>
      </c>
      <c r="S166" s="7"/>
      <c r="T166" s="6"/>
      <c r="U166" s="7"/>
      <c r="V166" s="6"/>
      <c r="W166" s="7"/>
      <c r="X166" s="8"/>
      <c r="Y166" s="7"/>
      <c r="Z166" s="6">
        <v>0</v>
      </c>
      <c r="AA166" s="7"/>
      <c r="AB166" s="6"/>
      <c r="AC166" s="7"/>
      <c r="AD166" s="6"/>
      <c r="AE166" s="7"/>
      <c r="AF166" s="8"/>
      <c r="AG166" s="7"/>
      <c r="AH166" s="6">
        <v>790.48</v>
      </c>
      <c r="AI166" s="7"/>
      <c r="AJ166" s="6"/>
      <c r="AK166" s="7"/>
      <c r="AL166" s="6"/>
      <c r="AM166" s="7"/>
      <c r="AN166" s="8"/>
      <c r="AO166" s="7"/>
      <c r="AP166" s="6">
        <v>0</v>
      </c>
      <c r="AQ166" s="7"/>
      <c r="AR166" s="6"/>
      <c r="AS166" s="7"/>
      <c r="AT166" s="6"/>
      <c r="AU166" s="7"/>
      <c r="AV166" s="8"/>
      <c r="AW166" s="7"/>
      <c r="AX166" s="6">
        <v>11.58</v>
      </c>
      <c r="AY166" s="7"/>
      <c r="AZ166" s="6"/>
      <c r="BA166" s="7"/>
      <c r="BB166" s="6"/>
      <c r="BC166" s="7"/>
      <c r="BD166" s="8"/>
      <c r="BE166" s="7"/>
      <c r="BF166" s="6">
        <v>0</v>
      </c>
      <c r="BG166" s="7"/>
      <c r="BH166" s="6"/>
      <c r="BI166" s="7"/>
      <c r="BJ166" s="6"/>
      <c r="BK166" s="7"/>
      <c r="BL166" s="8"/>
      <c r="BM166" s="7"/>
      <c r="BN166" s="6">
        <f>ROUND(J166+R166+Z166+AH166+AP166+AX166+BF166,5)</f>
        <v>1102.06</v>
      </c>
      <c r="BO166" s="7"/>
      <c r="BP166" s="6"/>
      <c r="BQ166" s="7"/>
      <c r="BR166" s="6"/>
      <c r="BS166" s="7"/>
      <c r="BT166" s="8"/>
    </row>
    <row r="167" spans="1:72" x14ac:dyDescent="0.35">
      <c r="A167" s="2"/>
      <c r="B167" s="2"/>
      <c r="C167" s="2"/>
      <c r="D167" s="2"/>
      <c r="E167" s="2"/>
      <c r="F167" s="2"/>
      <c r="G167" s="2" t="s">
        <v>176</v>
      </c>
      <c r="H167" s="2"/>
      <c r="I167" s="2"/>
      <c r="J167" s="6">
        <v>125</v>
      </c>
      <c r="K167" s="7"/>
      <c r="L167" s="6"/>
      <c r="M167" s="7"/>
      <c r="N167" s="6"/>
      <c r="O167" s="7"/>
      <c r="P167" s="8"/>
      <c r="Q167" s="7"/>
      <c r="R167" s="6">
        <v>175</v>
      </c>
      <c r="S167" s="7"/>
      <c r="T167" s="6"/>
      <c r="U167" s="7"/>
      <c r="V167" s="6"/>
      <c r="W167" s="7"/>
      <c r="X167" s="8"/>
      <c r="Y167" s="7"/>
      <c r="Z167" s="6">
        <v>0</v>
      </c>
      <c r="AA167" s="7"/>
      <c r="AB167" s="6"/>
      <c r="AC167" s="7"/>
      <c r="AD167" s="6"/>
      <c r="AE167" s="7"/>
      <c r="AF167" s="8"/>
      <c r="AG167" s="7"/>
      <c r="AH167" s="6">
        <v>0</v>
      </c>
      <c r="AI167" s="7"/>
      <c r="AJ167" s="6"/>
      <c r="AK167" s="7"/>
      <c r="AL167" s="6"/>
      <c r="AM167" s="7"/>
      <c r="AN167" s="8"/>
      <c r="AO167" s="7"/>
      <c r="AP167" s="6">
        <v>0</v>
      </c>
      <c r="AQ167" s="7"/>
      <c r="AR167" s="6"/>
      <c r="AS167" s="7"/>
      <c r="AT167" s="6"/>
      <c r="AU167" s="7"/>
      <c r="AV167" s="8"/>
      <c r="AW167" s="7"/>
      <c r="AX167" s="6">
        <v>0</v>
      </c>
      <c r="AY167" s="7"/>
      <c r="AZ167" s="6"/>
      <c r="BA167" s="7"/>
      <c r="BB167" s="6"/>
      <c r="BC167" s="7"/>
      <c r="BD167" s="8"/>
      <c r="BE167" s="7"/>
      <c r="BF167" s="6">
        <v>0</v>
      </c>
      <c r="BG167" s="7"/>
      <c r="BH167" s="6"/>
      <c r="BI167" s="7"/>
      <c r="BJ167" s="6"/>
      <c r="BK167" s="7"/>
      <c r="BL167" s="8"/>
      <c r="BM167" s="7"/>
      <c r="BN167" s="6">
        <f>ROUND(J167+R167+Z167+AH167+AP167+AX167+BF167,5)</f>
        <v>300</v>
      </c>
      <c r="BO167" s="7"/>
      <c r="BP167" s="6"/>
      <c r="BQ167" s="7"/>
      <c r="BR167" s="6"/>
      <c r="BS167" s="7"/>
      <c r="BT167" s="8"/>
    </row>
    <row r="168" spans="1:72" x14ac:dyDescent="0.35">
      <c r="A168" s="2"/>
      <c r="B168" s="2"/>
      <c r="C168" s="2"/>
      <c r="D168" s="2"/>
      <c r="E168" s="2"/>
      <c r="F168" s="2"/>
      <c r="G168" s="2" t="s">
        <v>177</v>
      </c>
      <c r="H168" s="2"/>
      <c r="I168" s="2"/>
      <c r="J168" s="6">
        <v>0</v>
      </c>
      <c r="K168" s="7"/>
      <c r="L168" s="6"/>
      <c r="M168" s="7"/>
      <c r="N168" s="6"/>
      <c r="O168" s="7"/>
      <c r="P168" s="8"/>
      <c r="Q168" s="7"/>
      <c r="R168" s="6">
        <v>0</v>
      </c>
      <c r="S168" s="7"/>
      <c r="T168" s="6"/>
      <c r="U168" s="7"/>
      <c r="V168" s="6"/>
      <c r="W168" s="7"/>
      <c r="X168" s="8"/>
      <c r="Y168" s="7"/>
      <c r="Z168" s="6">
        <v>23.98</v>
      </c>
      <c r="AA168" s="7"/>
      <c r="AB168" s="6"/>
      <c r="AC168" s="7"/>
      <c r="AD168" s="6"/>
      <c r="AE168" s="7"/>
      <c r="AF168" s="8"/>
      <c r="AG168" s="7"/>
      <c r="AH168" s="6">
        <v>0</v>
      </c>
      <c r="AI168" s="7"/>
      <c r="AJ168" s="6"/>
      <c r="AK168" s="7"/>
      <c r="AL168" s="6"/>
      <c r="AM168" s="7"/>
      <c r="AN168" s="8"/>
      <c r="AO168" s="7"/>
      <c r="AP168" s="6">
        <v>2997.99</v>
      </c>
      <c r="AQ168" s="7"/>
      <c r="AR168" s="6"/>
      <c r="AS168" s="7"/>
      <c r="AT168" s="6"/>
      <c r="AU168" s="7"/>
      <c r="AV168" s="8"/>
      <c r="AW168" s="7"/>
      <c r="AX168" s="6">
        <v>0</v>
      </c>
      <c r="AY168" s="7"/>
      <c r="AZ168" s="6"/>
      <c r="BA168" s="7"/>
      <c r="BB168" s="6"/>
      <c r="BC168" s="7"/>
      <c r="BD168" s="8"/>
      <c r="BE168" s="7"/>
      <c r="BF168" s="6">
        <v>0</v>
      </c>
      <c r="BG168" s="7"/>
      <c r="BH168" s="6"/>
      <c r="BI168" s="7"/>
      <c r="BJ168" s="6"/>
      <c r="BK168" s="7"/>
      <c r="BL168" s="8"/>
      <c r="BM168" s="7"/>
      <c r="BN168" s="6">
        <f>ROUND(J168+R168+Z168+AH168+AP168+AX168+BF168,5)</f>
        <v>3021.97</v>
      </c>
      <c r="BO168" s="7"/>
      <c r="BP168" s="6"/>
      <c r="BQ168" s="7"/>
      <c r="BR168" s="6"/>
      <c r="BS168" s="7"/>
      <c r="BT168" s="8"/>
    </row>
    <row r="169" spans="1:72" x14ac:dyDescent="0.35">
      <c r="A169" s="2"/>
      <c r="B169" s="2"/>
      <c r="C169" s="2"/>
      <c r="D169" s="2"/>
      <c r="E169" s="2"/>
      <c r="F169" s="2"/>
      <c r="G169" s="2" t="s">
        <v>178</v>
      </c>
      <c r="H169" s="2"/>
      <c r="I169" s="2"/>
      <c r="J169" s="6">
        <v>0</v>
      </c>
      <c r="K169" s="7"/>
      <c r="L169" s="6"/>
      <c r="M169" s="7"/>
      <c r="N169" s="6"/>
      <c r="O169" s="7"/>
      <c r="P169" s="8"/>
      <c r="Q169" s="7"/>
      <c r="R169" s="6">
        <v>0</v>
      </c>
      <c r="S169" s="7"/>
      <c r="T169" s="6"/>
      <c r="U169" s="7"/>
      <c r="V169" s="6"/>
      <c r="W169" s="7"/>
      <c r="X169" s="8"/>
      <c r="Y169" s="7"/>
      <c r="Z169" s="6">
        <v>0</v>
      </c>
      <c r="AA169" s="7"/>
      <c r="AB169" s="6"/>
      <c r="AC169" s="7"/>
      <c r="AD169" s="6"/>
      <c r="AE169" s="7"/>
      <c r="AF169" s="8"/>
      <c r="AG169" s="7"/>
      <c r="AH169" s="6">
        <v>86.97</v>
      </c>
      <c r="AI169" s="7"/>
      <c r="AJ169" s="6"/>
      <c r="AK169" s="7"/>
      <c r="AL169" s="6"/>
      <c r="AM169" s="7"/>
      <c r="AN169" s="8"/>
      <c r="AO169" s="7"/>
      <c r="AP169" s="6">
        <v>0</v>
      </c>
      <c r="AQ169" s="7"/>
      <c r="AR169" s="6"/>
      <c r="AS169" s="7"/>
      <c r="AT169" s="6"/>
      <c r="AU169" s="7"/>
      <c r="AV169" s="8"/>
      <c r="AW169" s="7"/>
      <c r="AX169" s="6">
        <v>30</v>
      </c>
      <c r="AY169" s="7"/>
      <c r="AZ169" s="6"/>
      <c r="BA169" s="7"/>
      <c r="BB169" s="6"/>
      <c r="BC169" s="7"/>
      <c r="BD169" s="8"/>
      <c r="BE169" s="7"/>
      <c r="BF169" s="6">
        <v>0</v>
      </c>
      <c r="BG169" s="7"/>
      <c r="BH169" s="6"/>
      <c r="BI169" s="7"/>
      <c r="BJ169" s="6"/>
      <c r="BK169" s="7"/>
      <c r="BL169" s="8"/>
      <c r="BM169" s="7"/>
      <c r="BN169" s="6">
        <f>ROUND(J169+R169+Z169+AH169+AP169+AX169+BF169,5)</f>
        <v>116.97</v>
      </c>
      <c r="BO169" s="7"/>
      <c r="BP169" s="6"/>
      <c r="BQ169" s="7"/>
      <c r="BR169" s="6"/>
      <c r="BS169" s="7"/>
      <c r="BT169" s="8"/>
    </row>
    <row r="170" spans="1:72" x14ac:dyDescent="0.35">
      <c r="A170" s="2"/>
      <c r="B170" s="2"/>
      <c r="C170" s="2"/>
      <c r="D170" s="2"/>
      <c r="E170" s="2"/>
      <c r="F170" s="2"/>
      <c r="G170" s="2" t="s">
        <v>179</v>
      </c>
      <c r="H170" s="2"/>
      <c r="I170" s="2"/>
      <c r="J170" s="6">
        <v>0</v>
      </c>
      <c r="K170" s="7"/>
      <c r="L170" s="6"/>
      <c r="M170" s="7"/>
      <c r="N170" s="6"/>
      <c r="O170" s="7"/>
      <c r="P170" s="8"/>
      <c r="Q170" s="7"/>
      <c r="R170" s="6">
        <v>0</v>
      </c>
      <c r="S170" s="7"/>
      <c r="T170" s="6"/>
      <c r="U170" s="7"/>
      <c r="V170" s="6"/>
      <c r="W170" s="7"/>
      <c r="X170" s="8"/>
      <c r="Y170" s="7"/>
      <c r="Z170" s="6">
        <v>0</v>
      </c>
      <c r="AA170" s="7"/>
      <c r="AB170" s="6"/>
      <c r="AC170" s="7"/>
      <c r="AD170" s="6"/>
      <c r="AE170" s="7"/>
      <c r="AF170" s="8"/>
      <c r="AG170" s="7"/>
      <c r="AH170" s="6">
        <v>0</v>
      </c>
      <c r="AI170" s="7"/>
      <c r="AJ170" s="6"/>
      <c r="AK170" s="7"/>
      <c r="AL170" s="6"/>
      <c r="AM170" s="7"/>
      <c r="AN170" s="8"/>
      <c r="AO170" s="7"/>
      <c r="AP170" s="6">
        <v>29.65</v>
      </c>
      <c r="AQ170" s="7"/>
      <c r="AR170" s="6"/>
      <c r="AS170" s="7"/>
      <c r="AT170" s="6"/>
      <c r="AU170" s="7"/>
      <c r="AV170" s="8"/>
      <c r="AW170" s="7"/>
      <c r="AX170" s="6">
        <v>6175</v>
      </c>
      <c r="AY170" s="7"/>
      <c r="AZ170" s="6"/>
      <c r="BA170" s="7"/>
      <c r="BB170" s="6"/>
      <c r="BC170" s="7"/>
      <c r="BD170" s="8"/>
      <c r="BE170" s="7"/>
      <c r="BF170" s="6">
        <v>0</v>
      </c>
      <c r="BG170" s="7"/>
      <c r="BH170" s="6"/>
      <c r="BI170" s="7"/>
      <c r="BJ170" s="6"/>
      <c r="BK170" s="7"/>
      <c r="BL170" s="8"/>
      <c r="BM170" s="7"/>
      <c r="BN170" s="6">
        <f>ROUND(J170+R170+Z170+AH170+AP170+AX170+BF170,5)</f>
        <v>6204.65</v>
      </c>
      <c r="BO170" s="7"/>
      <c r="BP170" s="6"/>
      <c r="BQ170" s="7"/>
      <c r="BR170" s="6"/>
      <c r="BS170" s="7"/>
      <c r="BT170" s="8"/>
    </row>
    <row r="171" spans="1:72" x14ac:dyDescent="0.35">
      <c r="A171" s="2"/>
      <c r="B171" s="2"/>
      <c r="C171" s="2"/>
      <c r="D171" s="2"/>
      <c r="E171" s="2"/>
      <c r="F171" s="2"/>
      <c r="G171" s="2" t="s">
        <v>180</v>
      </c>
      <c r="H171" s="2"/>
      <c r="I171" s="2"/>
      <c r="J171" s="6">
        <v>436.88</v>
      </c>
      <c r="K171" s="7"/>
      <c r="L171" s="6"/>
      <c r="M171" s="7"/>
      <c r="N171" s="6"/>
      <c r="O171" s="7"/>
      <c r="P171" s="8"/>
      <c r="Q171" s="7"/>
      <c r="R171" s="6">
        <v>91.12</v>
      </c>
      <c r="S171" s="7"/>
      <c r="T171" s="6"/>
      <c r="U171" s="7"/>
      <c r="V171" s="6"/>
      <c r="W171" s="7"/>
      <c r="X171" s="8"/>
      <c r="Y171" s="7"/>
      <c r="Z171" s="6">
        <v>135.31</v>
      </c>
      <c r="AA171" s="7"/>
      <c r="AB171" s="6"/>
      <c r="AC171" s="7"/>
      <c r="AD171" s="6"/>
      <c r="AE171" s="7"/>
      <c r="AF171" s="8"/>
      <c r="AG171" s="7"/>
      <c r="AH171" s="6">
        <v>2364.37</v>
      </c>
      <c r="AI171" s="7"/>
      <c r="AJ171" s="6"/>
      <c r="AK171" s="7"/>
      <c r="AL171" s="6"/>
      <c r="AM171" s="7"/>
      <c r="AN171" s="8"/>
      <c r="AO171" s="7"/>
      <c r="AP171" s="6">
        <v>1600</v>
      </c>
      <c r="AQ171" s="7"/>
      <c r="AR171" s="6"/>
      <c r="AS171" s="7"/>
      <c r="AT171" s="6"/>
      <c r="AU171" s="7"/>
      <c r="AV171" s="8"/>
      <c r="AW171" s="7"/>
      <c r="AX171" s="6">
        <v>218.61</v>
      </c>
      <c r="AY171" s="7"/>
      <c r="AZ171" s="6"/>
      <c r="BA171" s="7"/>
      <c r="BB171" s="6"/>
      <c r="BC171" s="7"/>
      <c r="BD171" s="8"/>
      <c r="BE171" s="7"/>
      <c r="BF171" s="6">
        <v>0</v>
      </c>
      <c r="BG171" s="7"/>
      <c r="BH171" s="6"/>
      <c r="BI171" s="7"/>
      <c r="BJ171" s="6"/>
      <c r="BK171" s="7"/>
      <c r="BL171" s="8"/>
      <c r="BM171" s="7"/>
      <c r="BN171" s="6">
        <f>ROUND(J171+R171+Z171+AH171+AP171+AX171+BF171,5)</f>
        <v>4846.29</v>
      </c>
      <c r="BO171" s="7"/>
      <c r="BP171" s="6"/>
      <c r="BQ171" s="7"/>
      <c r="BR171" s="6"/>
      <c r="BS171" s="7"/>
      <c r="BT171" s="8"/>
    </row>
    <row r="172" spans="1:72" x14ac:dyDescent="0.35">
      <c r="A172" s="2"/>
      <c r="B172" s="2"/>
      <c r="C172" s="2"/>
      <c r="D172" s="2"/>
      <c r="E172" s="2"/>
      <c r="F172" s="2"/>
      <c r="G172" s="2" t="s">
        <v>181</v>
      </c>
      <c r="H172" s="2"/>
      <c r="I172" s="2"/>
      <c r="J172" s="6">
        <v>0</v>
      </c>
      <c r="K172" s="7"/>
      <c r="L172" s="6"/>
      <c r="M172" s="7"/>
      <c r="N172" s="6"/>
      <c r="O172" s="7"/>
      <c r="P172" s="8"/>
      <c r="Q172" s="7"/>
      <c r="R172" s="6">
        <v>0</v>
      </c>
      <c r="S172" s="7"/>
      <c r="T172" s="6"/>
      <c r="U172" s="7"/>
      <c r="V172" s="6"/>
      <c r="W172" s="7"/>
      <c r="X172" s="8"/>
      <c r="Y172" s="7"/>
      <c r="Z172" s="6">
        <v>200</v>
      </c>
      <c r="AA172" s="7"/>
      <c r="AB172" s="6"/>
      <c r="AC172" s="7"/>
      <c r="AD172" s="6"/>
      <c r="AE172" s="7"/>
      <c r="AF172" s="8"/>
      <c r="AG172" s="7"/>
      <c r="AH172" s="6">
        <v>0</v>
      </c>
      <c r="AI172" s="7"/>
      <c r="AJ172" s="6"/>
      <c r="AK172" s="7"/>
      <c r="AL172" s="6"/>
      <c r="AM172" s="7"/>
      <c r="AN172" s="8"/>
      <c r="AO172" s="7"/>
      <c r="AP172" s="6">
        <v>0</v>
      </c>
      <c r="AQ172" s="7"/>
      <c r="AR172" s="6"/>
      <c r="AS172" s="7"/>
      <c r="AT172" s="6"/>
      <c r="AU172" s="7"/>
      <c r="AV172" s="8"/>
      <c r="AW172" s="7"/>
      <c r="AX172" s="6">
        <v>0</v>
      </c>
      <c r="AY172" s="7"/>
      <c r="AZ172" s="6"/>
      <c r="BA172" s="7"/>
      <c r="BB172" s="6"/>
      <c r="BC172" s="7"/>
      <c r="BD172" s="8"/>
      <c r="BE172" s="7"/>
      <c r="BF172" s="6">
        <v>0</v>
      </c>
      <c r="BG172" s="7"/>
      <c r="BH172" s="6"/>
      <c r="BI172" s="7"/>
      <c r="BJ172" s="6"/>
      <c r="BK172" s="7"/>
      <c r="BL172" s="8"/>
      <c r="BM172" s="7"/>
      <c r="BN172" s="6">
        <f>ROUND(J172+R172+Z172+AH172+AP172+AX172+BF172,5)</f>
        <v>200</v>
      </c>
      <c r="BO172" s="7"/>
      <c r="BP172" s="6"/>
      <c r="BQ172" s="7"/>
      <c r="BR172" s="6"/>
      <c r="BS172" s="7"/>
      <c r="BT172" s="8"/>
    </row>
    <row r="173" spans="1:72" x14ac:dyDescent="0.35">
      <c r="A173" s="2"/>
      <c r="B173" s="2"/>
      <c r="C173" s="2"/>
      <c r="D173" s="2"/>
      <c r="E173" s="2"/>
      <c r="F173" s="2"/>
      <c r="G173" s="2" t="s">
        <v>182</v>
      </c>
      <c r="H173" s="2"/>
      <c r="I173" s="2"/>
      <c r="J173" s="6">
        <v>0</v>
      </c>
      <c r="K173" s="7"/>
      <c r="L173" s="6"/>
      <c r="M173" s="7"/>
      <c r="N173" s="6"/>
      <c r="O173" s="7"/>
      <c r="P173" s="8"/>
      <c r="Q173" s="7"/>
      <c r="R173" s="6">
        <v>803.17</v>
      </c>
      <c r="S173" s="7"/>
      <c r="T173" s="6"/>
      <c r="U173" s="7"/>
      <c r="V173" s="6"/>
      <c r="W173" s="7"/>
      <c r="X173" s="8"/>
      <c r="Y173" s="7"/>
      <c r="Z173" s="6">
        <v>0</v>
      </c>
      <c r="AA173" s="7"/>
      <c r="AB173" s="6"/>
      <c r="AC173" s="7"/>
      <c r="AD173" s="6"/>
      <c r="AE173" s="7"/>
      <c r="AF173" s="8"/>
      <c r="AG173" s="7"/>
      <c r="AH173" s="6">
        <v>0</v>
      </c>
      <c r="AI173" s="7"/>
      <c r="AJ173" s="6"/>
      <c r="AK173" s="7"/>
      <c r="AL173" s="6"/>
      <c r="AM173" s="7"/>
      <c r="AN173" s="8"/>
      <c r="AO173" s="7"/>
      <c r="AP173" s="6">
        <v>0</v>
      </c>
      <c r="AQ173" s="7"/>
      <c r="AR173" s="6"/>
      <c r="AS173" s="7"/>
      <c r="AT173" s="6"/>
      <c r="AU173" s="7"/>
      <c r="AV173" s="8"/>
      <c r="AW173" s="7"/>
      <c r="AX173" s="6">
        <v>0</v>
      </c>
      <c r="AY173" s="7"/>
      <c r="AZ173" s="6"/>
      <c r="BA173" s="7"/>
      <c r="BB173" s="6"/>
      <c r="BC173" s="7"/>
      <c r="BD173" s="8"/>
      <c r="BE173" s="7"/>
      <c r="BF173" s="6">
        <v>0</v>
      </c>
      <c r="BG173" s="7"/>
      <c r="BH173" s="6"/>
      <c r="BI173" s="7"/>
      <c r="BJ173" s="6"/>
      <c r="BK173" s="7"/>
      <c r="BL173" s="8"/>
      <c r="BM173" s="7"/>
      <c r="BN173" s="6">
        <f>ROUND(J173+R173+Z173+AH173+AP173+AX173+BF173,5)</f>
        <v>803.17</v>
      </c>
      <c r="BO173" s="7"/>
      <c r="BP173" s="6"/>
      <c r="BQ173" s="7"/>
      <c r="BR173" s="6"/>
      <c r="BS173" s="7"/>
      <c r="BT173" s="8"/>
    </row>
    <row r="174" spans="1:72" x14ac:dyDescent="0.35">
      <c r="A174" s="2"/>
      <c r="B174" s="2"/>
      <c r="C174" s="2"/>
      <c r="D174" s="2"/>
      <c r="E174" s="2"/>
      <c r="F174" s="2"/>
      <c r="G174" s="2" t="s">
        <v>183</v>
      </c>
      <c r="H174" s="2"/>
      <c r="I174" s="2"/>
      <c r="J174" s="6">
        <v>0</v>
      </c>
      <c r="K174" s="7"/>
      <c r="L174" s="6"/>
      <c r="M174" s="7"/>
      <c r="N174" s="6"/>
      <c r="O174" s="7"/>
      <c r="P174" s="8"/>
      <c r="Q174" s="7"/>
      <c r="R174" s="6">
        <v>0</v>
      </c>
      <c r="S174" s="7"/>
      <c r="T174" s="6"/>
      <c r="U174" s="7"/>
      <c r="V174" s="6"/>
      <c r="W174" s="7"/>
      <c r="X174" s="8"/>
      <c r="Y174" s="7"/>
      <c r="Z174" s="6">
        <v>200</v>
      </c>
      <c r="AA174" s="7"/>
      <c r="AB174" s="6"/>
      <c r="AC174" s="7"/>
      <c r="AD174" s="6"/>
      <c r="AE174" s="7"/>
      <c r="AF174" s="8"/>
      <c r="AG174" s="7"/>
      <c r="AH174" s="6">
        <v>0</v>
      </c>
      <c r="AI174" s="7"/>
      <c r="AJ174" s="6"/>
      <c r="AK174" s="7"/>
      <c r="AL174" s="6"/>
      <c r="AM174" s="7"/>
      <c r="AN174" s="8"/>
      <c r="AO174" s="7"/>
      <c r="AP174" s="6">
        <v>0</v>
      </c>
      <c r="AQ174" s="7"/>
      <c r="AR174" s="6"/>
      <c r="AS174" s="7"/>
      <c r="AT174" s="6"/>
      <c r="AU174" s="7"/>
      <c r="AV174" s="8"/>
      <c r="AW174" s="7"/>
      <c r="AX174" s="6">
        <v>0</v>
      </c>
      <c r="AY174" s="7"/>
      <c r="AZ174" s="6"/>
      <c r="BA174" s="7"/>
      <c r="BB174" s="6"/>
      <c r="BC174" s="7"/>
      <c r="BD174" s="8"/>
      <c r="BE174" s="7"/>
      <c r="BF174" s="6">
        <v>0</v>
      </c>
      <c r="BG174" s="7"/>
      <c r="BH174" s="6"/>
      <c r="BI174" s="7"/>
      <c r="BJ174" s="6"/>
      <c r="BK174" s="7"/>
      <c r="BL174" s="8"/>
      <c r="BM174" s="7"/>
      <c r="BN174" s="6">
        <f>ROUND(J174+R174+Z174+AH174+AP174+AX174+BF174,5)</f>
        <v>200</v>
      </c>
      <c r="BO174" s="7"/>
      <c r="BP174" s="6"/>
      <c r="BQ174" s="7"/>
      <c r="BR174" s="6"/>
      <c r="BS174" s="7"/>
      <c r="BT174" s="8"/>
    </row>
    <row r="175" spans="1:72" x14ac:dyDescent="0.35">
      <c r="A175" s="2"/>
      <c r="B175" s="2"/>
      <c r="C175" s="2"/>
      <c r="D175" s="2"/>
      <c r="E175" s="2"/>
      <c r="F175" s="2"/>
      <c r="G175" s="2" t="s">
        <v>184</v>
      </c>
      <c r="H175" s="2"/>
      <c r="I175" s="2"/>
      <c r="J175" s="6">
        <v>0</v>
      </c>
      <c r="K175" s="7"/>
      <c r="L175" s="6"/>
      <c r="M175" s="7"/>
      <c r="N175" s="6"/>
      <c r="O175" s="7"/>
      <c r="P175" s="8"/>
      <c r="Q175" s="7"/>
      <c r="R175" s="6">
        <v>383.7</v>
      </c>
      <c r="S175" s="7"/>
      <c r="T175" s="6"/>
      <c r="U175" s="7"/>
      <c r="V175" s="6"/>
      <c r="W175" s="7"/>
      <c r="X175" s="8"/>
      <c r="Y175" s="7"/>
      <c r="Z175" s="6">
        <v>17.989999999999998</v>
      </c>
      <c r="AA175" s="7"/>
      <c r="AB175" s="6"/>
      <c r="AC175" s="7"/>
      <c r="AD175" s="6"/>
      <c r="AE175" s="7"/>
      <c r="AF175" s="8"/>
      <c r="AG175" s="7"/>
      <c r="AH175" s="6">
        <v>695.74</v>
      </c>
      <c r="AI175" s="7"/>
      <c r="AJ175" s="6"/>
      <c r="AK175" s="7"/>
      <c r="AL175" s="6"/>
      <c r="AM175" s="7"/>
      <c r="AN175" s="8"/>
      <c r="AO175" s="7"/>
      <c r="AP175" s="6">
        <v>0</v>
      </c>
      <c r="AQ175" s="7"/>
      <c r="AR175" s="6"/>
      <c r="AS175" s="7"/>
      <c r="AT175" s="6"/>
      <c r="AU175" s="7"/>
      <c r="AV175" s="8"/>
      <c r="AW175" s="7"/>
      <c r="AX175" s="6">
        <v>0</v>
      </c>
      <c r="AY175" s="7"/>
      <c r="AZ175" s="6"/>
      <c r="BA175" s="7"/>
      <c r="BB175" s="6"/>
      <c r="BC175" s="7"/>
      <c r="BD175" s="8"/>
      <c r="BE175" s="7"/>
      <c r="BF175" s="6">
        <v>0</v>
      </c>
      <c r="BG175" s="7"/>
      <c r="BH175" s="6"/>
      <c r="BI175" s="7"/>
      <c r="BJ175" s="6"/>
      <c r="BK175" s="7"/>
      <c r="BL175" s="8"/>
      <c r="BM175" s="7"/>
      <c r="BN175" s="6">
        <f>ROUND(J175+R175+Z175+AH175+AP175+AX175+BF175,5)</f>
        <v>1097.43</v>
      </c>
      <c r="BO175" s="7"/>
      <c r="BP175" s="6"/>
      <c r="BQ175" s="7"/>
      <c r="BR175" s="6"/>
      <c r="BS175" s="7"/>
      <c r="BT175" s="8"/>
    </row>
    <row r="176" spans="1:72" x14ac:dyDescent="0.35">
      <c r="A176" s="2"/>
      <c r="B176" s="2"/>
      <c r="C176" s="2"/>
      <c r="D176" s="2"/>
      <c r="E176" s="2"/>
      <c r="F176" s="2"/>
      <c r="G176" s="2" t="s">
        <v>185</v>
      </c>
      <c r="H176" s="2"/>
      <c r="I176" s="2"/>
      <c r="J176" s="6">
        <v>0</v>
      </c>
      <c r="K176" s="7"/>
      <c r="L176" s="6"/>
      <c r="M176" s="7"/>
      <c r="N176" s="6"/>
      <c r="O176" s="7"/>
      <c r="P176" s="8"/>
      <c r="Q176" s="7"/>
      <c r="R176" s="6">
        <v>300</v>
      </c>
      <c r="S176" s="7"/>
      <c r="T176" s="6"/>
      <c r="U176" s="7"/>
      <c r="V176" s="6"/>
      <c r="W176" s="7"/>
      <c r="X176" s="8"/>
      <c r="Y176" s="7"/>
      <c r="Z176" s="6">
        <v>0</v>
      </c>
      <c r="AA176" s="7"/>
      <c r="AB176" s="6"/>
      <c r="AC176" s="7"/>
      <c r="AD176" s="6"/>
      <c r="AE176" s="7"/>
      <c r="AF176" s="8"/>
      <c r="AG176" s="7"/>
      <c r="AH176" s="6">
        <v>99</v>
      </c>
      <c r="AI176" s="7"/>
      <c r="AJ176" s="6"/>
      <c r="AK176" s="7"/>
      <c r="AL176" s="6"/>
      <c r="AM176" s="7"/>
      <c r="AN176" s="8"/>
      <c r="AO176" s="7"/>
      <c r="AP176" s="6">
        <v>0</v>
      </c>
      <c r="AQ176" s="7"/>
      <c r="AR176" s="6"/>
      <c r="AS176" s="7"/>
      <c r="AT176" s="6"/>
      <c r="AU176" s="7"/>
      <c r="AV176" s="8"/>
      <c r="AW176" s="7"/>
      <c r="AX176" s="6">
        <v>0</v>
      </c>
      <c r="AY176" s="7"/>
      <c r="AZ176" s="6"/>
      <c r="BA176" s="7"/>
      <c r="BB176" s="6"/>
      <c r="BC176" s="7"/>
      <c r="BD176" s="8"/>
      <c r="BE176" s="7"/>
      <c r="BF176" s="6">
        <v>0</v>
      </c>
      <c r="BG176" s="7"/>
      <c r="BH176" s="6"/>
      <c r="BI176" s="7"/>
      <c r="BJ176" s="6"/>
      <c r="BK176" s="7"/>
      <c r="BL176" s="8"/>
      <c r="BM176" s="7"/>
      <c r="BN176" s="6">
        <f>ROUND(J176+R176+Z176+AH176+AP176+AX176+BF176,5)</f>
        <v>399</v>
      </c>
      <c r="BO176" s="7"/>
      <c r="BP176" s="6"/>
      <c r="BQ176" s="7"/>
      <c r="BR176" s="6"/>
      <c r="BS176" s="7"/>
      <c r="BT176" s="8"/>
    </row>
    <row r="177" spans="1:72" x14ac:dyDescent="0.35">
      <c r="A177" s="2"/>
      <c r="B177" s="2"/>
      <c r="C177" s="2"/>
      <c r="D177" s="2"/>
      <c r="E177" s="2"/>
      <c r="F177" s="2"/>
      <c r="G177" s="2" t="s">
        <v>186</v>
      </c>
      <c r="H177" s="2"/>
      <c r="I177" s="2"/>
      <c r="J177" s="6">
        <v>0</v>
      </c>
      <c r="K177" s="7"/>
      <c r="L177" s="6"/>
      <c r="M177" s="7"/>
      <c r="N177" s="6"/>
      <c r="O177" s="7"/>
      <c r="P177" s="8"/>
      <c r="Q177" s="7"/>
      <c r="R177" s="6">
        <v>0</v>
      </c>
      <c r="S177" s="7"/>
      <c r="T177" s="6"/>
      <c r="U177" s="7"/>
      <c r="V177" s="6"/>
      <c r="W177" s="7"/>
      <c r="X177" s="8"/>
      <c r="Y177" s="7"/>
      <c r="Z177" s="6">
        <v>281.2</v>
      </c>
      <c r="AA177" s="7"/>
      <c r="AB177" s="6"/>
      <c r="AC177" s="7"/>
      <c r="AD177" s="6"/>
      <c r="AE177" s="7"/>
      <c r="AF177" s="8"/>
      <c r="AG177" s="7"/>
      <c r="AH177" s="6">
        <v>0</v>
      </c>
      <c r="AI177" s="7"/>
      <c r="AJ177" s="6"/>
      <c r="AK177" s="7"/>
      <c r="AL177" s="6"/>
      <c r="AM177" s="7"/>
      <c r="AN177" s="8"/>
      <c r="AO177" s="7"/>
      <c r="AP177" s="6">
        <v>51.99</v>
      </c>
      <c r="AQ177" s="7"/>
      <c r="AR177" s="6"/>
      <c r="AS177" s="7"/>
      <c r="AT177" s="6"/>
      <c r="AU177" s="7"/>
      <c r="AV177" s="8"/>
      <c r="AW177" s="7"/>
      <c r="AX177" s="6">
        <v>0</v>
      </c>
      <c r="AY177" s="7"/>
      <c r="AZ177" s="6"/>
      <c r="BA177" s="7"/>
      <c r="BB177" s="6"/>
      <c r="BC177" s="7"/>
      <c r="BD177" s="8"/>
      <c r="BE177" s="7"/>
      <c r="BF177" s="6">
        <v>0</v>
      </c>
      <c r="BG177" s="7"/>
      <c r="BH177" s="6"/>
      <c r="BI177" s="7"/>
      <c r="BJ177" s="6"/>
      <c r="BK177" s="7"/>
      <c r="BL177" s="8"/>
      <c r="BM177" s="7"/>
      <c r="BN177" s="6">
        <f>ROUND(J177+R177+Z177+AH177+AP177+AX177+BF177,5)</f>
        <v>333.19</v>
      </c>
      <c r="BO177" s="7"/>
      <c r="BP177" s="6"/>
      <c r="BQ177" s="7"/>
      <c r="BR177" s="6"/>
      <c r="BS177" s="7"/>
      <c r="BT177" s="8"/>
    </row>
    <row r="178" spans="1:72" x14ac:dyDescent="0.35">
      <c r="A178" s="2"/>
      <c r="B178" s="2"/>
      <c r="C178" s="2"/>
      <c r="D178" s="2"/>
      <c r="E178" s="2"/>
      <c r="F178" s="2"/>
      <c r="G178" s="2" t="s">
        <v>187</v>
      </c>
      <c r="H178" s="2"/>
      <c r="I178" s="2"/>
      <c r="J178" s="6">
        <v>0</v>
      </c>
      <c r="K178" s="7"/>
      <c r="L178" s="6"/>
      <c r="M178" s="7"/>
      <c r="N178" s="6"/>
      <c r="O178" s="7"/>
      <c r="P178" s="8"/>
      <c r="Q178" s="7"/>
      <c r="R178" s="6">
        <v>0</v>
      </c>
      <c r="S178" s="7"/>
      <c r="T178" s="6"/>
      <c r="U178" s="7"/>
      <c r="V178" s="6"/>
      <c r="W178" s="7"/>
      <c r="X178" s="8"/>
      <c r="Y178" s="7"/>
      <c r="Z178" s="6">
        <v>31.84</v>
      </c>
      <c r="AA178" s="7"/>
      <c r="AB178" s="6"/>
      <c r="AC178" s="7"/>
      <c r="AD178" s="6"/>
      <c r="AE178" s="7"/>
      <c r="AF178" s="8"/>
      <c r="AG178" s="7"/>
      <c r="AH178" s="6">
        <v>0</v>
      </c>
      <c r="AI178" s="7"/>
      <c r="AJ178" s="6"/>
      <c r="AK178" s="7"/>
      <c r="AL178" s="6"/>
      <c r="AM178" s="7"/>
      <c r="AN178" s="8"/>
      <c r="AO178" s="7"/>
      <c r="AP178" s="6">
        <v>0</v>
      </c>
      <c r="AQ178" s="7"/>
      <c r="AR178" s="6"/>
      <c r="AS178" s="7"/>
      <c r="AT178" s="6"/>
      <c r="AU178" s="7"/>
      <c r="AV178" s="8"/>
      <c r="AW178" s="7"/>
      <c r="AX178" s="6">
        <v>0</v>
      </c>
      <c r="AY178" s="7"/>
      <c r="AZ178" s="6"/>
      <c r="BA178" s="7"/>
      <c r="BB178" s="6"/>
      <c r="BC178" s="7"/>
      <c r="BD178" s="8"/>
      <c r="BE178" s="7"/>
      <c r="BF178" s="6">
        <v>0</v>
      </c>
      <c r="BG178" s="7"/>
      <c r="BH178" s="6"/>
      <c r="BI178" s="7"/>
      <c r="BJ178" s="6"/>
      <c r="BK178" s="7"/>
      <c r="BL178" s="8"/>
      <c r="BM178" s="7"/>
      <c r="BN178" s="6">
        <f>ROUND(J178+R178+Z178+AH178+AP178+AX178+BF178,5)</f>
        <v>31.84</v>
      </c>
      <c r="BO178" s="7"/>
      <c r="BP178" s="6"/>
      <c r="BQ178" s="7"/>
      <c r="BR178" s="6"/>
      <c r="BS178" s="7"/>
      <c r="BT178" s="8"/>
    </row>
    <row r="179" spans="1:72" ht="15" thickBot="1" x14ac:dyDescent="0.4">
      <c r="A179" s="2"/>
      <c r="B179" s="2"/>
      <c r="C179" s="2"/>
      <c r="D179" s="2"/>
      <c r="E179" s="2"/>
      <c r="F179" s="2"/>
      <c r="G179" s="2" t="s">
        <v>188</v>
      </c>
      <c r="H179" s="2"/>
      <c r="I179" s="2"/>
      <c r="J179" s="9">
        <v>0</v>
      </c>
      <c r="K179" s="7"/>
      <c r="L179" s="9">
        <v>35000</v>
      </c>
      <c r="M179" s="7"/>
      <c r="N179" s="9">
        <f>ROUND((J179-L179),5)</f>
        <v>-35000</v>
      </c>
      <c r="O179" s="7"/>
      <c r="P179" s="10">
        <f>ROUND(IF(L179=0, IF(J179=0, 0, 1), J179/L179),5)</f>
        <v>0</v>
      </c>
      <c r="Q179" s="7"/>
      <c r="R179" s="9">
        <v>23477.200000000001</v>
      </c>
      <c r="S179" s="7"/>
      <c r="T179" s="9">
        <v>0</v>
      </c>
      <c r="U179" s="7"/>
      <c r="V179" s="9">
        <f>ROUND((R179-T179),5)</f>
        <v>23477.200000000001</v>
      </c>
      <c r="W179" s="7"/>
      <c r="X179" s="10">
        <f>ROUND(IF(T179=0, IF(R179=0, 0, 1), R179/T179),5)</f>
        <v>1</v>
      </c>
      <c r="Y179" s="7"/>
      <c r="Z179" s="9">
        <v>327.96</v>
      </c>
      <c r="AA179" s="7"/>
      <c r="AB179" s="9">
        <v>0</v>
      </c>
      <c r="AC179" s="7"/>
      <c r="AD179" s="9">
        <f>ROUND((Z179-AB179),5)</f>
        <v>327.96</v>
      </c>
      <c r="AE179" s="7"/>
      <c r="AF179" s="10">
        <f>ROUND(IF(AB179=0, IF(Z179=0, 0, 1), Z179/AB179),5)</f>
        <v>1</v>
      </c>
      <c r="AG179" s="7"/>
      <c r="AH179" s="9">
        <v>0</v>
      </c>
      <c r="AI179" s="7"/>
      <c r="AJ179" s="9">
        <v>0</v>
      </c>
      <c r="AK179" s="7"/>
      <c r="AL179" s="9">
        <f>ROUND((AH179-AJ179),5)</f>
        <v>0</v>
      </c>
      <c r="AM179" s="7"/>
      <c r="AN179" s="10">
        <f>ROUND(IF(AJ179=0, IF(AH179=0, 0, 1), AH179/AJ179),5)</f>
        <v>0</v>
      </c>
      <c r="AO179" s="7"/>
      <c r="AP179" s="9">
        <v>0</v>
      </c>
      <c r="AQ179" s="7"/>
      <c r="AR179" s="9">
        <v>0</v>
      </c>
      <c r="AS179" s="7"/>
      <c r="AT179" s="9">
        <f>ROUND((AP179-AR179),5)</f>
        <v>0</v>
      </c>
      <c r="AU179" s="7"/>
      <c r="AV179" s="10">
        <f>ROUND(IF(AR179=0, IF(AP179=0, 0, 1), AP179/AR179),5)</f>
        <v>0</v>
      </c>
      <c r="AW179" s="7"/>
      <c r="AX179" s="9">
        <v>0</v>
      </c>
      <c r="AY179" s="7"/>
      <c r="AZ179" s="9">
        <v>0</v>
      </c>
      <c r="BA179" s="7"/>
      <c r="BB179" s="9">
        <f>ROUND((AX179-AZ179),5)</f>
        <v>0</v>
      </c>
      <c r="BC179" s="7"/>
      <c r="BD179" s="10">
        <f>ROUND(IF(AZ179=0, IF(AX179=0, 0, 1), AX179/AZ179),5)</f>
        <v>0</v>
      </c>
      <c r="BE179" s="7"/>
      <c r="BF179" s="9">
        <v>0</v>
      </c>
      <c r="BG179" s="7"/>
      <c r="BH179" s="9">
        <v>0</v>
      </c>
      <c r="BI179" s="7"/>
      <c r="BJ179" s="9">
        <f>ROUND((BF179-BH179),5)</f>
        <v>0</v>
      </c>
      <c r="BK179" s="7"/>
      <c r="BL179" s="10">
        <f>ROUND(IF(BH179=0, IF(BF179=0, 0, 1), BF179/BH179),5)</f>
        <v>0</v>
      </c>
      <c r="BM179" s="7"/>
      <c r="BN179" s="9">
        <f>ROUND(J179+R179+Z179+AH179+AP179+AX179+BF179,5)</f>
        <v>23805.16</v>
      </c>
      <c r="BO179" s="7"/>
      <c r="BP179" s="9">
        <f>ROUND(L179+T179+AB179+AJ179+AR179+AZ179+BH179,5)</f>
        <v>35000</v>
      </c>
      <c r="BQ179" s="7"/>
      <c r="BR179" s="9">
        <f>ROUND((BN179-BP179),5)</f>
        <v>-11194.84</v>
      </c>
      <c r="BS179" s="7"/>
      <c r="BT179" s="10">
        <f>ROUND(IF(BP179=0, IF(BN179=0, 0, 1), BN179/BP179),5)</f>
        <v>0.68015000000000003</v>
      </c>
    </row>
    <row r="180" spans="1:72" ht="15" thickBot="1" x14ac:dyDescent="0.4">
      <c r="A180" s="2"/>
      <c r="B180" s="2"/>
      <c r="C180" s="2"/>
      <c r="D180" s="2"/>
      <c r="E180" s="2"/>
      <c r="F180" s="2" t="s">
        <v>189</v>
      </c>
      <c r="G180" s="2"/>
      <c r="H180" s="2"/>
      <c r="I180" s="2"/>
      <c r="J180" s="13">
        <f>ROUND(SUM(J163:J179),5)</f>
        <v>2451.12</v>
      </c>
      <c r="K180" s="7"/>
      <c r="L180" s="13">
        <f>ROUND(SUM(L163:L179),5)</f>
        <v>35000</v>
      </c>
      <c r="M180" s="7"/>
      <c r="N180" s="13">
        <f>ROUND((J180-L180),5)</f>
        <v>-32548.880000000001</v>
      </c>
      <c r="O180" s="7"/>
      <c r="P180" s="14">
        <f>ROUND(IF(L180=0, IF(J180=0, 0, 1), J180/L180),5)</f>
        <v>7.0029999999999995E-2</v>
      </c>
      <c r="Q180" s="7"/>
      <c r="R180" s="13">
        <f>ROUND(SUM(R163:R179),5)</f>
        <v>32302.14</v>
      </c>
      <c r="S180" s="7"/>
      <c r="T180" s="13">
        <f>ROUND(SUM(T163:T179),5)</f>
        <v>0</v>
      </c>
      <c r="U180" s="7"/>
      <c r="V180" s="13">
        <f>ROUND((R180-T180),5)</f>
        <v>32302.14</v>
      </c>
      <c r="W180" s="7"/>
      <c r="X180" s="14">
        <f>ROUND(IF(T180=0, IF(R180=0, 0, 1), R180/T180),5)</f>
        <v>1</v>
      </c>
      <c r="Y180" s="7"/>
      <c r="Z180" s="13">
        <f>ROUND(SUM(Z163:Z179),5)</f>
        <v>7324.3</v>
      </c>
      <c r="AA180" s="7"/>
      <c r="AB180" s="13">
        <f>ROUND(SUM(AB163:AB179),5)</f>
        <v>0</v>
      </c>
      <c r="AC180" s="7"/>
      <c r="AD180" s="13">
        <f>ROUND((Z180-AB180),5)</f>
        <v>7324.3</v>
      </c>
      <c r="AE180" s="7"/>
      <c r="AF180" s="14">
        <f>ROUND(IF(AB180=0, IF(Z180=0, 0, 1), Z180/AB180),5)</f>
        <v>1</v>
      </c>
      <c r="AG180" s="7"/>
      <c r="AH180" s="13">
        <f>ROUND(SUM(AH163:AH179),5)</f>
        <v>5575.73</v>
      </c>
      <c r="AI180" s="7"/>
      <c r="AJ180" s="13">
        <f>ROUND(SUM(AJ163:AJ179),5)</f>
        <v>0</v>
      </c>
      <c r="AK180" s="7"/>
      <c r="AL180" s="13">
        <f>ROUND((AH180-AJ180),5)</f>
        <v>5575.73</v>
      </c>
      <c r="AM180" s="7"/>
      <c r="AN180" s="14">
        <f>ROUND(IF(AJ180=0, IF(AH180=0, 0, 1), AH180/AJ180),5)</f>
        <v>1</v>
      </c>
      <c r="AO180" s="7"/>
      <c r="AP180" s="13">
        <f>ROUND(SUM(AP163:AP179),5)</f>
        <v>4679.63</v>
      </c>
      <c r="AQ180" s="7"/>
      <c r="AR180" s="13">
        <f>ROUND(SUM(AR163:AR179),5)</f>
        <v>0</v>
      </c>
      <c r="AS180" s="7"/>
      <c r="AT180" s="13">
        <f>ROUND((AP180-AR180),5)</f>
        <v>4679.63</v>
      </c>
      <c r="AU180" s="7"/>
      <c r="AV180" s="14">
        <f>ROUND(IF(AR180=0, IF(AP180=0, 0, 1), AP180/AR180),5)</f>
        <v>1</v>
      </c>
      <c r="AW180" s="7"/>
      <c r="AX180" s="13">
        <f>ROUND(SUM(AX163:AX179),5)</f>
        <v>6466.87</v>
      </c>
      <c r="AY180" s="7"/>
      <c r="AZ180" s="13">
        <f>ROUND(SUM(AZ163:AZ179),5)</f>
        <v>0</v>
      </c>
      <c r="BA180" s="7"/>
      <c r="BB180" s="13">
        <f>ROUND((AX180-AZ180),5)</f>
        <v>6466.87</v>
      </c>
      <c r="BC180" s="7"/>
      <c r="BD180" s="14">
        <f>ROUND(IF(AZ180=0, IF(AX180=0, 0, 1), AX180/AZ180),5)</f>
        <v>1</v>
      </c>
      <c r="BE180" s="7"/>
      <c r="BF180" s="13">
        <f>ROUND(SUM(BF163:BF179),5)</f>
        <v>0</v>
      </c>
      <c r="BG180" s="7"/>
      <c r="BH180" s="13">
        <f>ROUND(SUM(BH163:BH179),5)</f>
        <v>0</v>
      </c>
      <c r="BI180" s="7"/>
      <c r="BJ180" s="13">
        <f>ROUND((BF180-BH180),5)</f>
        <v>0</v>
      </c>
      <c r="BK180" s="7"/>
      <c r="BL180" s="14">
        <f>ROUND(IF(BH180=0, IF(BF180=0, 0, 1), BF180/BH180),5)</f>
        <v>0</v>
      </c>
      <c r="BM180" s="7"/>
      <c r="BN180" s="13">
        <f>ROUND(J180+R180+Z180+AH180+AP180+AX180+BF180,5)</f>
        <v>58799.79</v>
      </c>
      <c r="BO180" s="7"/>
      <c r="BP180" s="13">
        <f>ROUND(L180+T180+AB180+AJ180+AR180+AZ180+BH180,5)</f>
        <v>35000</v>
      </c>
      <c r="BQ180" s="7"/>
      <c r="BR180" s="13">
        <f>ROUND((BN180-BP180),5)</f>
        <v>23799.79</v>
      </c>
      <c r="BS180" s="7"/>
      <c r="BT180" s="14">
        <f>ROUND(IF(BP180=0, IF(BN180=0, 0, 1), BN180/BP180),5)</f>
        <v>1.6799900000000001</v>
      </c>
    </row>
    <row r="181" spans="1:72" x14ac:dyDescent="0.35">
      <c r="A181" s="2"/>
      <c r="B181" s="2"/>
      <c r="C181" s="2"/>
      <c r="D181" s="2"/>
      <c r="E181" s="2" t="s">
        <v>190</v>
      </c>
      <c r="F181" s="2"/>
      <c r="G181" s="2"/>
      <c r="H181" s="2"/>
      <c r="I181" s="2"/>
      <c r="J181" s="6">
        <f>ROUND(SUM(J148:J150)+J162+J180,5)</f>
        <v>2451.12</v>
      </c>
      <c r="K181" s="7"/>
      <c r="L181" s="6">
        <f>ROUND(SUM(L148:L150)+L162+L180,5)</f>
        <v>87100</v>
      </c>
      <c r="M181" s="7"/>
      <c r="N181" s="6">
        <f>ROUND((J181-L181),5)</f>
        <v>-84648.88</v>
      </c>
      <c r="O181" s="7"/>
      <c r="P181" s="8">
        <f>ROUND(IF(L181=0, IF(J181=0, 0, 1), J181/L181),5)</f>
        <v>2.8139999999999998E-2</v>
      </c>
      <c r="Q181" s="7"/>
      <c r="R181" s="6">
        <f>ROUND(SUM(R148:R150)+R162+R180,5)</f>
        <v>37200.129999999997</v>
      </c>
      <c r="S181" s="7"/>
      <c r="T181" s="6">
        <f>ROUND(SUM(T148:T150)+T162+T180,5)</f>
        <v>0</v>
      </c>
      <c r="U181" s="7"/>
      <c r="V181" s="6">
        <f>ROUND((R181-T181),5)</f>
        <v>37200.129999999997</v>
      </c>
      <c r="W181" s="7"/>
      <c r="X181" s="8">
        <f>ROUND(IF(T181=0, IF(R181=0, 0, 1), R181/T181),5)</f>
        <v>1</v>
      </c>
      <c r="Y181" s="7"/>
      <c r="Z181" s="6">
        <f>ROUND(SUM(Z148:Z150)+Z162+Z180,5)</f>
        <v>10607.25</v>
      </c>
      <c r="AA181" s="7"/>
      <c r="AB181" s="6">
        <f>ROUND(SUM(AB148:AB150)+AB162+AB180,5)</f>
        <v>0</v>
      </c>
      <c r="AC181" s="7"/>
      <c r="AD181" s="6">
        <f>ROUND((Z181-AB181),5)</f>
        <v>10607.25</v>
      </c>
      <c r="AE181" s="7"/>
      <c r="AF181" s="8">
        <f>ROUND(IF(AB181=0, IF(Z181=0, 0, 1), Z181/AB181),5)</f>
        <v>1</v>
      </c>
      <c r="AG181" s="7"/>
      <c r="AH181" s="6">
        <f>ROUND(SUM(AH148:AH150)+AH162+AH180,5)</f>
        <v>7659.7</v>
      </c>
      <c r="AI181" s="7"/>
      <c r="AJ181" s="6">
        <f>ROUND(SUM(AJ148:AJ150)+AJ162+AJ180,5)</f>
        <v>0</v>
      </c>
      <c r="AK181" s="7"/>
      <c r="AL181" s="6">
        <f>ROUND((AH181-AJ181),5)</f>
        <v>7659.7</v>
      </c>
      <c r="AM181" s="7"/>
      <c r="AN181" s="8">
        <f>ROUND(IF(AJ181=0, IF(AH181=0, 0, 1), AH181/AJ181),5)</f>
        <v>1</v>
      </c>
      <c r="AO181" s="7"/>
      <c r="AP181" s="6">
        <f>ROUND(SUM(AP148:AP150)+AP162+AP180,5)</f>
        <v>6258.45</v>
      </c>
      <c r="AQ181" s="7"/>
      <c r="AR181" s="6">
        <f>ROUND(SUM(AR148:AR150)+AR162+AR180,5)</f>
        <v>0</v>
      </c>
      <c r="AS181" s="7"/>
      <c r="AT181" s="6">
        <f>ROUND((AP181-AR181),5)</f>
        <v>6258.45</v>
      </c>
      <c r="AU181" s="7"/>
      <c r="AV181" s="8">
        <f>ROUND(IF(AR181=0, IF(AP181=0, 0, 1), AP181/AR181),5)</f>
        <v>1</v>
      </c>
      <c r="AW181" s="7"/>
      <c r="AX181" s="6">
        <f>ROUND(SUM(AX148:AX150)+AX162+AX180,5)</f>
        <v>10632.05</v>
      </c>
      <c r="AY181" s="7"/>
      <c r="AZ181" s="6">
        <f>ROUND(SUM(AZ148:AZ150)+AZ162+AZ180,5)</f>
        <v>0</v>
      </c>
      <c r="BA181" s="7"/>
      <c r="BB181" s="6">
        <f>ROUND((AX181-AZ181),5)</f>
        <v>10632.05</v>
      </c>
      <c r="BC181" s="7"/>
      <c r="BD181" s="8">
        <f>ROUND(IF(AZ181=0, IF(AX181=0, 0, 1), AX181/AZ181),5)</f>
        <v>1</v>
      </c>
      <c r="BE181" s="7"/>
      <c r="BF181" s="6">
        <f>ROUND(SUM(BF148:BF150)+BF162+BF180,5)</f>
        <v>1451.11</v>
      </c>
      <c r="BG181" s="7"/>
      <c r="BH181" s="6">
        <f>ROUND(SUM(BH148:BH150)+BH162+BH180,5)</f>
        <v>0</v>
      </c>
      <c r="BI181" s="7"/>
      <c r="BJ181" s="6">
        <f>ROUND((BF181-BH181),5)</f>
        <v>1451.11</v>
      </c>
      <c r="BK181" s="7"/>
      <c r="BL181" s="8">
        <f>ROUND(IF(BH181=0, IF(BF181=0, 0, 1), BF181/BH181),5)</f>
        <v>1</v>
      </c>
      <c r="BM181" s="7"/>
      <c r="BN181" s="6">
        <f>ROUND(J181+R181+Z181+AH181+AP181+AX181+BF181,5)</f>
        <v>76259.81</v>
      </c>
      <c r="BO181" s="7"/>
      <c r="BP181" s="6">
        <f>ROUND(L181+T181+AB181+AJ181+AR181+AZ181+BH181,5)</f>
        <v>87100</v>
      </c>
      <c r="BQ181" s="7"/>
      <c r="BR181" s="6">
        <f>ROUND((BN181-BP181),5)</f>
        <v>-10840.19</v>
      </c>
      <c r="BS181" s="7"/>
      <c r="BT181" s="8">
        <f>ROUND(IF(BP181=0, IF(BN181=0, 0, 1), BN181/BP181),5)</f>
        <v>0.87553999999999998</v>
      </c>
    </row>
    <row r="182" spans="1:72" x14ac:dyDescent="0.35">
      <c r="A182" s="2"/>
      <c r="B182" s="2"/>
      <c r="C182" s="2"/>
      <c r="D182" s="2"/>
      <c r="E182" s="2" t="s">
        <v>191</v>
      </c>
      <c r="F182" s="2"/>
      <c r="G182" s="2"/>
      <c r="H182" s="2"/>
      <c r="I182" s="2"/>
      <c r="J182" s="6"/>
      <c r="K182" s="7"/>
      <c r="L182" s="6"/>
      <c r="M182" s="7"/>
      <c r="N182" s="6"/>
      <c r="O182" s="7"/>
      <c r="P182" s="8"/>
      <c r="Q182" s="7"/>
      <c r="R182" s="6"/>
      <c r="S182" s="7"/>
      <c r="T182" s="6"/>
      <c r="U182" s="7"/>
      <c r="V182" s="6"/>
      <c r="W182" s="7"/>
      <c r="X182" s="8"/>
      <c r="Y182" s="7"/>
      <c r="Z182" s="6"/>
      <c r="AA182" s="7"/>
      <c r="AB182" s="6"/>
      <c r="AC182" s="7"/>
      <c r="AD182" s="6"/>
      <c r="AE182" s="7"/>
      <c r="AF182" s="8"/>
      <c r="AG182" s="7"/>
      <c r="AH182" s="6"/>
      <c r="AI182" s="7"/>
      <c r="AJ182" s="6"/>
      <c r="AK182" s="7"/>
      <c r="AL182" s="6"/>
      <c r="AM182" s="7"/>
      <c r="AN182" s="8"/>
      <c r="AO182" s="7"/>
      <c r="AP182" s="6"/>
      <c r="AQ182" s="7"/>
      <c r="AR182" s="6"/>
      <c r="AS182" s="7"/>
      <c r="AT182" s="6"/>
      <c r="AU182" s="7"/>
      <c r="AV182" s="8"/>
      <c r="AW182" s="7"/>
      <c r="AX182" s="6"/>
      <c r="AY182" s="7"/>
      <c r="AZ182" s="6"/>
      <c r="BA182" s="7"/>
      <c r="BB182" s="6"/>
      <c r="BC182" s="7"/>
      <c r="BD182" s="8"/>
      <c r="BE182" s="7"/>
      <c r="BF182" s="6"/>
      <c r="BG182" s="7"/>
      <c r="BH182" s="6"/>
      <c r="BI182" s="7"/>
      <c r="BJ182" s="6"/>
      <c r="BK182" s="7"/>
      <c r="BL182" s="8"/>
      <c r="BM182" s="7"/>
      <c r="BN182" s="6"/>
      <c r="BO182" s="7"/>
      <c r="BP182" s="6"/>
      <c r="BQ182" s="7"/>
      <c r="BR182" s="6"/>
      <c r="BS182" s="7"/>
      <c r="BT182" s="8"/>
    </row>
    <row r="183" spans="1:72" x14ac:dyDescent="0.35">
      <c r="A183" s="2"/>
      <c r="B183" s="2"/>
      <c r="C183" s="2"/>
      <c r="D183" s="2"/>
      <c r="E183" s="2"/>
      <c r="F183" s="2" t="s">
        <v>192</v>
      </c>
      <c r="G183" s="2"/>
      <c r="H183" s="2"/>
      <c r="I183" s="2"/>
      <c r="J183" s="6">
        <v>0</v>
      </c>
      <c r="K183" s="7"/>
      <c r="L183" s="6">
        <v>1500</v>
      </c>
      <c r="M183" s="7"/>
      <c r="N183" s="6">
        <f>ROUND((J183-L183),5)</f>
        <v>-1500</v>
      </c>
      <c r="O183" s="7"/>
      <c r="P183" s="8">
        <f>ROUND(IF(L183=0, IF(J183=0, 0, 1), J183/L183),5)</f>
        <v>0</v>
      </c>
      <c r="Q183" s="7"/>
      <c r="R183" s="6">
        <v>0</v>
      </c>
      <c r="S183" s="7"/>
      <c r="T183" s="6">
        <v>0</v>
      </c>
      <c r="U183" s="7"/>
      <c r="V183" s="6">
        <f>ROUND((R183-T183),5)</f>
        <v>0</v>
      </c>
      <c r="W183" s="7"/>
      <c r="X183" s="8">
        <f>ROUND(IF(T183=0, IF(R183=0, 0, 1), R183/T183),5)</f>
        <v>0</v>
      </c>
      <c r="Y183" s="7"/>
      <c r="Z183" s="6">
        <v>0</v>
      </c>
      <c r="AA183" s="7"/>
      <c r="AB183" s="6">
        <v>0</v>
      </c>
      <c r="AC183" s="7"/>
      <c r="AD183" s="6">
        <f>ROUND((Z183-AB183),5)</f>
        <v>0</v>
      </c>
      <c r="AE183" s="7"/>
      <c r="AF183" s="8">
        <f>ROUND(IF(AB183=0, IF(Z183=0, 0, 1), Z183/AB183),5)</f>
        <v>0</v>
      </c>
      <c r="AG183" s="7"/>
      <c r="AH183" s="6">
        <v>0</v>
      </c>
      <c r="AI183" s="7"/>
      <c r="AJ183" s="6">
        <v>0</v>
      </c>
      <c r="AK183" s="7"/>
      <c r="AL183" s="6">
        <f>ROUND((AH183-AJ183),5)</f>
        <v>0</v>
      </c>
      <c r="AM183" s="7"/>
      <c r="AN183" s="8">
        <f>ROUND(IF(AJ183=0, IF(AH183=0, 0, 1), AH183/AJ183),5)</f>
        <v>0</v>
      </c>
      <c r="AO183" s="7"/>
      <c r="AP183" s="6">
        <v>0</v>
      </c>
      <c r="AQ183" s="7"/>
      <c r="AR183" s="6">
        <v>0</v>
      </c>
      <c r="AS183" s="7"/>
      <c r="AT183" s="6">
        <f>ROUND((AP183-AR183),5)</f>
        <v>0</v>
      </c>
      <c r="AU183" s="7"/>
      <c r="AV183" s="8">
        <f>ROUND(IF(AR183=0, IF(AP183=0, 0, 1), AP183/AR183),5)</f>
        <v>0</v>
      </c>
      <c r="AW183" s="7"/>
      <c r="AX183" s="6">
        <v>0</v>
      </c>
      <c r="AY183" s="7"/>
      <c r="AZ183" s="6">
        <v>0</v>
      </c>
      <c r="BA183" s="7"/>
      <c r="BB183" s="6">
        <f>ROUND((AX183-AZ183),5)</f>
        <v>0</v>
      </c>
      <c r="BC183" s="7"/>
      <c r="BD183" s="8">
        <f>ROUND(IF(AZ183=0, IF(AX183=0, 0, 1), AX183/AZ183),5)</f>
        <v>0</v>
      </c>
      <c r="BE183" s="7"/>
      <c r="BF183" s="6">
        <v>0</v>
      </c>
      <c r="BG183" s="7"/>
      <c r="BH183" s="6">
        <v>0</v>
      </c>
      <c r="BI183" s="7"/>
      <c r="BJ183" s="6">
        <f>ROUND((BF183-BH183),5)</f>
        <v>0</v>
      </c>
      <c r="BK183" s="7"/>
      <c r="BL183" s="8">
        <f>ROUND(IF(BH183=0, IF(BF183=0, 0, 1), BF183/BH183),5)</f>
        <v>0</v>
      </c>
      <c r="BM183" s="7"/>
      <c r="BN183" s="6">
        <f>ROUND(J183+R183+Z183+AH183+AP183+AX183+BF183,5)</f>
        <v>0</v>
      </c>
      <c r="BO183" s="7"/>
      <c r="BP183" s="6">
        <f>ROUND(L183+T183+AB183+AJ183+AR183+AZ183+BH183,5)</f>
        <v>1500</v>
      </c>
      <c r="BQ183" s="7"/>
      <c r="BR183" s="6">
        <f>ROUND((BN183-BP183),5)</f>
        <v>-1500</v>
      </c>
      <c r="BS183" s="7"/>
      <c r="BT183" s="8">
        <f>ROUND(IF(BP183=0, IF(BN183=0, 0, 1), BN183/BP183),5)</f>
        <v>0</v>
      </c>
    </row>
    <row r="184" spans="1:72" ht="15" thickBot="1" x14ac:dyDescent="0.4">
      <c r="A184" s="2"/>
      <c r="B184" s="2"/>
      <c r="C184" s="2"/>
      <c r="D184" s="2"/>
      <c r="E184" s="2"/>
      <c r="F184" s="2" t="s">
        <v>193</v>
      </c>
      <c r="G184" s="2"/>
      <c r="H184" s="2"/>
      <c r="I184" s="2"/>
      <c r="J184" s="15">
        <v>0</v>
      </c>
      <c r="K184" s="7"/>
      <c r="L184" s="15"/>
      <c r="M184" s="7"/>
      <c r="N184" s="15"/>
      <c r="O184" s="7"/>
      <c r="P184" s="16"/>
      <c r="Q184" s="7"/>
      <c r="R184" s="15">
        <v>0</v>
      </c>
      <c r="S184" s="7"/>
      <c r="T184" s="15"/>
      <c r="U184" s="7"/>
      <c r="V184" s="15"/>
      <c r="W184" s="7"/>
      <c r="X184" s="16"/>
      <c r="Y184" s="7"/>
      <c r="Z184" s="15">
        <v>0</v>
      </c>
      <c r="AA184" s="7"/>
      <c r="AB184" s="15"/>
      <c r="AC184" s="7"/>
      <c r="AD184" s="15"/>
      <c r="AE184" s="7"/>
      <c r="AF184" s="16"/>
      <c r="AG184" s="7"/>
      <c r="AH184" s="15">
        <v>84.55</v>
      </c>
      <c r="AI184" s="7"/>
      <c r="AJ184" s="15"/>
      <c r="AK184" s="7"/>
      <c r="AL184" s="15"/>
      <c r="AM184" s="7"/>
      <c r="AN184" s="16"/>
      <c r="AO184" s="7"/>
      <c r="AP184" s="15">
        <v>344.99</v>
      </c>
      <c r="AQ184" s="7"/>
      <c r="AR184" s="15"/>
      <c r="AS184" s="7"/>
      <c r="AT184" s="15"/>
      <c r="AU184" s="7"/>
      <c r="AV184" s="16"/>
      <c r="AW184" s="7"/>
      <c r="AX184" s="15">
        <v>0</v>
      </c>
      <c r="AY184" s="7"/>
      <c r="AZ184" s="15"/>
      <c r="BA184" s="7"/>
      <c r="BB184" s="15"/>
      <c r="BC184" s="7"/>
      <c r="BD184" s="16"/>
      <c r="BE184" s="7"/>
      <c r="BF184" s="15">
        <v>0</v>
      </c>
      <c r="BG184" s="7"/>
      <c r="BH184" s="15"/>
      <c r="BI184" s="7"/>
      <c r="BJ184" s="15"/>
      <c r="BK184" s="7"/>
      <c r="BL184" s="16"/>
      <c r="BM184" s="7"/>
      <c r="BN184" s="15">
        <f>ROUND(J184+R184+Z184+AH184+AP184+AX184+BF184,5)</f>
        <v>429.54</v>
      </c>
      <c r="BO184" s="7"/>
      <c r="BP184" s="15"/>
      <c r="BQ184" s="7"/>
      <c r="BR184" s="15"/>
      <c r="BS184" s="7"/>
      <c r="BT184" s="16"/>
    </row>
    <row r="185" spans="1:72" x14ac:dyDescent="0.35">
      <c r="A185" s="2"/>
      <c r="B185" s="2"/>
      <c r="C185" s="2"/>
      <c r="D185" s="2"/>
      <c r="E185" s="2" t="s">
        <v>194</v>
      </c>
      <c r="F185" s="2"/>
      <c r="G185" s="2"/>
      <c r="H185" s="2"/>
      <c r="I185" s="2"/>
      <c r="J185" s="6">
        <f>ROUND(SUM(J182:J184),5)</f>
        <v>0</v>
      </c>
      <c r="K185" s="7"/>
      <c r="L185" s="6">
        <f>ROUND(SUM(L182:L184),5)</f>
        <v>1500</v>
      </c>
      <c r="M185" s="7"/>
      <c r="N185" s="6">
        <f>ROUND((J185-L185),5)</f>
        <v>-1500</v>
      </c>
      <c r="O185" s="7"/>
      <c r="P185" s="8">
        <f>ROUND(IF(L185=0, IF(J185=0, 0, 1), J185/L185),5)</f>
        <v>0</v>
      </c>
      <c r="Q185" s="7"/>
      <c r="R185" s="6">
        <f>ROUND(SUM(R182:R184),5)</f>
        <v>0</v>
      </c>
      <c r="S185" s="7"/>
      <c r="T185" s="6">
        <f>ROUND(SUM(T182:T184),5)</f>
        <v>0</v>
      </c>
      <c r="U185" s="7"/>
      <c r="V185" s="6">
        <f>ROUND((R185-T185),5)</f>
        <v>0</v>
      </c>
      <c r="W185" s="7"/>
      <c r="X185" s="8">
        <f>ROUND(IF(T185=0, IF(R185=0, 0, 1), R185/T185),5)</f>
        <v>0</v>
      </c>
      <c r="Y185" s="7"/>
      <c r="Z185" s="6">
        <f>ROUND(SUM(Z182:Z184),5)</f>
        <v>0</v>
      </c>
      <c r="AA185" s="7"/>
      <c r="AB185" s="6">
        <f>ROUND(SUM(AB182:AB184),5)</f>
        <v>0</v>
      </c>
      <c r="AC185" s="7"/>
      <c r="AD185" s="6">
        <f>ROUND((Z185-AB185),5)</f>
        <v>0</v>
      </c>
      <c r="AE185" s="7"/>
      <c r="AF185" s="8">
        <f>ROUND(IF(AB185=0, IF(Z185=0, 0, 1), Z185/AB185),5)</f>
        <v>0</v>
      </c>
      <c r="AG185" s="7"/>
      <c r="AH185" s="6">
        <f>ROUND(SUM(AH182:AH184),5)</f>
        <v>84.55</v>
      </c>
      <c r="AI185" s="7"/>
      <c r="AJ185" s="6">
        <f>ROUND(SUM(AJ182:AJ184),5)</f>
        <v>0</v>
      </c>
      <c r="AK185" s="7"/>
      <c r="AL185" s="6">
        <f>ROUND((AH185-AJ185),5)</f>
        <v>84.55</v>
      </c>
      <c r="AM185" s="7"/>
      <c r="AN185" s="8">
        <f>ROUND(IF(AJ185=0, IF(AH185=0, 0, 1), AH185/AJ185),5)</f>
        <v>1</v>
      </c>
      <c r="AO185" s="7"/>
      <c r="AP185" s="6">
        <f>ROUND(SUM(AP182:AP184),5)</f>
        <v>344.99</v>
      </c>
      <c r="AQ185" s="7"/>
      <c r="AR185" s="6">
        <f>ROUND(SUM(AR182:AR184),5)</f>
        <v>0</v>
      </c>
      <c r="AS185" s="7"/>
      <c r="AT185" s="6">
        <f>ROUND((AP185-AR185),5)</f>
        <v>344.99</v>
      </c>
      <c r="AU185" s="7"/>
      <c r="AV185" s="8">
        <f>ROUND(IF(AR185=0, IF(AP185=0, 0, 1), AP185/AR185),5)</f>
        <v>1</v>
      </c>
      <c r="AW185" s="7"/>
      <c r="AX185" s="6">
        <f>ROUND(SUM(AX182:AX184),5)</f>
        <v>0</v>
      </c>
      <c r="AY185" s="7"/>
      <c r="AZ185" s="6">
        <f>ROUND(SUM(AZ182:AZ184),5)</f>
        <v>0</v>
      </c>
      <c r="BA185" s="7"/>
      <c r="BB185" s="6">
        <f>ROUND((AX185-AZ185),5)</f>
        <v>0</v>
      </c>
      <c r="BC185" s="7"/>
      <c r="BD185" s="8">
        <f>ROUND(IF(AZ185=0, IF(AX185=0, 0, 1), AX185/AZ185),5)</f>
        <v>0</v>
      </c>
      <c r="BE185" s="7"/>
      <c r="BF185" s="6">
        <f>ROUND(SUM(BF182:BF184),5)</f>
        <v>0</v>
      </c>
      <c r="BG185" s="7"/>
      <c r="BH185" s="6">
        <f>ROUND(SUM(BH182:BH184),5)</f>
        <v>0</v>
      </c>
      <c r="BI185" s="7"/>
      <c r="BJ185" s="6">
        <f>ROUND((BF185-BH185),5)</f>
        <v>0</v>
      </c>
      <c r="BK185" s="7"/>
      <c r="BL185" s="8">
        <f>ROUND(IF(BH185=0, IF(BF185=0, 0, 1), BF185/BH185),5)</f>
        <v>0</v>
      </c>
      <c r="BM185" s="7"/>
      <c r="BN185" s="6">
        <f>ROUND(J185+R185+Z185+AH185+AP185+AX185+BF185,5)</f>
        <v>429.54</v>
      </c>
      <c r="BO185" s="7"/>
      <c r="BP185" s="6">
        <f>ROUND(L185+T185+AB185+AJ185+AR185+AZ185+BH185,5)</f>
        <v>1500</v>
      </c>
      <c r="BQ185" s="7"/>
      <c r="BR185" s="6">
        <f>ROUND((BN185-BP185),5)</f>
        <v>-1070.46</v>
      </c>
      <c r="BS185" s="7"/>
      <c r="BT185" s="8">
        <f>ROUND(IF(BP185=0, IF(BN185=0, 0, 1), BN185/BP185),5)</f>
        <v>0.28636</v>
      </c>
    </row>
    <row r="186" spans="1:72" x14ac:dyDescent="0.35">
      <c r="A186" s="2"/>
      <c r="B186" s="2"/>
      <c r="C186" s="2"/>
      <c r="D186" s="2"/>
      <c r="E186" s="2" t="s">
        <v>195</v>
      </c>
      <c r="F186" s="2"/>
      <c r="G186" s="2"/>
      <c r="H186" s="2"/>
      <c r="I186" s="2"/>
      <c r="J186" s="6"/>
      <c r="K186" s="7"/>
      <c r="L186" s="6"/>
      <c r="M186" s="7"/>
      <c r="N186" s="6"/>
      <c r="O186" s="7"/>
      <c r="P186" s="8"/>
      <c r="Q186" s="7"/>
      <c r="R186" s="6"/>
      <c r="S186" s="7"/>
      <c r="T186" s="6"/>
      <c r="U186" s="7"/>
      <c r="V186" s="6"/>
      <c r="W186" s="7"/>
      <c r="X186" s="8"/>
      <c r="Y186" s="7"/>
      <c r="Z186" s="6"/>
      <c r="AA186" s="7"/>
      <c r="AB186" s="6"/>
      <c r="AC186" s="7"/>
      <c r="AD186" s="6"/>
      <c r="AE186" s="7"/>
      <c r="AF186" s="8"/>
      <c r="AG186" s="7"/>
      <c r="AH186" s="6"/>
      <c r="AI186" s="7"/>
      <c r="AJ186" s="6"/>
      <c r="AK186" s="7"/>
      <c r="AL186" s="6"/>
      <c r="AM186" s="7"/>
      <c r="AN186" s="8"/>
      <c r="AO186" s="7"/>
      <c r="AP186" s="6"/>
      <c r="AQ186" s="7"/>
      <c r="AR186" s="6"/>
      <c r="AS186" s="7"/>
      <c r="AT186" s="6"/>
      <c r="AU186" s="7"/>
      <c r="AV186" s="8"/>
      <c r="AW186" s="7"/>
      <c r="AX186" s="6"/>
      <c r="AY186" s="7"/>
      <c r="AZ186" s="6"/>
      <c r="BA186" s="7"/>
      <c r="BB186" s="6"/>
      <c r="BC186" s="7"/>
      <c r="BD186" s="8"/>
      <c r="BE186" s="7"/>
      <c r="BF186" s="6"/>
      <c r="BG186" s="7"/>
      <c r="BH186" s="6"/>
      <c r="BI186" s="7"/>
      <c r="BJ186" s="6"/>
      <c r="BK186" s="7"/>
      <c r="BL186" s="8"/>
      <c r="BM186" s="7"/>
      <c r="BN186" s="6"/>
      <c r="BO186" s="7"/>
      <c r="BP186" s="6"/>
      <c r="BQ186" s="7"/>
      <c r="BR186" s="6"/>
      <c r="BS186" s="7"/>
      <c r="BT186" s="8"/>
    </row>
    <row r="187" spans="1:72" x14ac:dyDescent="0.35">
      <c r="A187" s="2"/>
      <c r="B187" s="2"/>
      <c r="C187" s="2"/>
      <c r="D187" s="2"/>
      <c r="E187" s="2"/>
      <c r="F187" s="2" t="s">
        <v>196</v>
      </c>
      <c r="G187" s="2"/>
      <c r="H187" s="2"/>
      <c r="I187" s="2"/>
      <c r="J187" s="6">
        <v>1431.5</v>
      </c>
      <c r="K187" s="7"/>
      <c r="L187" s="6">
        <v>2100</v>
      </c>
      <c r="M187" s="7"/>
      <c r="N187" s="6">
        <f>ROUND((J187-L187),5)</f>
        <v>-668.5</v>
      </c>
      <c r="O187" s="7"/>
      <c r="P187" s="8">
        <f>ROUND(IF(L187=0, IF(J187=0, 0, 1), J187/L187),5)</f>
        <v>0.68167</v>
      </c>
      <c r="Q187" s="7"/>
      <c r="R187" s="6">
        <v>0</v>
      </c>
      <c r="S187" s="7"/>
      <c r="T187" s="6">
        <v>0</v>
      </c>
      <c r="U187" s="7"/>
      <c r="V187" s="6">
        <f>ROUND((R187-T187),5)</f>
        <v>0</v>
      </c>
      <c r="W187" s="7"/>
      <c r="X187" s="8">
        <f>ROUND(IF(T187=0, IF(R187=0, 0, 1), R187/T187),5)</f>
        <v>0</v>
      </c>
      <c r="Y187" s="7"/>
      <c r="Z187" s="6">
        <v>0</v>
      </c>
      <c r="AA187" s="7"/>
      <c r="AB187" s="6">
        <v>0</v>
      </c>
      <c r="AC187" s="7"/>
      <c r="AD187" s="6">
        <f>ROUND((Z187-AB187),5)</f>
        <v>0</v>
      </c>
      <c r="AE187" s="7"/>
      <c r="AF187" s="8">
        <f>ROUND(IF(AB187=0, IF(Z187=0, 0, 1), Z187/AB187),5)</f>
        <v>0</v>
      </c>
      <c r="AG187" s="7"/>
      <c r="AH187" s="6">
        <v>0</v>
      </c>
      <c r="AI187" s="7"/>
      <c r="AJ187" s="6">
        <v>0</v>
      </c>
      <c r="AK187" s="7"/>
      <c r="AL187" s="6">
        <f>ROUND((AH187-AJ187),5)</f>
        <v>0</v>
      </c>
      <c r="AM187" s="7"/>
      <c r="AN187" s="8">
        <f>ROUND(IF(AJ187=0, IF(AH187=0, 0, 1), AH187/AJ187),5)</f>
        <v>0</v>
      </c>
      <c r="AO187" s="7"/>
      <c r="AP187" s="6">
        <v>0</v>
      </c>
      <c r="AQ187" s="7"/>
      <c r="AR187" s="6">
        <v>0</v>
      </c>
      <c r="AS187" s="7"/>
      <c r="AT187" s="6">
        <f>ROUND((AP187-AR187),5)</f>
        <v>0</v>
      </c>
      <c r="AU187" s="7"/>
      <c r="AV187" s="8">
        <f>ROUND(IF(AR187=0, IF(AP187=0, 0, 1), AP187/AR187),5)</f>
        <v>0</v>
      </c>
      <c r="AW187" s="7"/>
      <c r="AX187" s="6">
        <v>0</v>
      </c>
      <c r="AY187" s="7"/>
      <c r="AZ187" s="6">
        <v>0</v>
      </c>
      <c r="BA187" s="7"/>
      <c r="BB187" s="6">
        <f>ROUND((AX187-AZ187),5)</f>
        <v>0</v>
      </c>
      <c r="BC187" s="7"/>
      <c r="BD187" s="8">
        <f>ROUND(IF(AZ187=0, IF(AX187=0, 0, 1), AX187/AZ187),5)</f>
        <v>0</v>
      </c>
      <c r="BE187" s="7"/>
      <c r="BF187" s="6">
        <v>0</v>
      </c>
      <c r="BG187" s="7"/>
      <c r="BH187" s="6">
        <v>0</v>
      </c>
      <c r="BI187" s="7"/>
      <c r="BJ187" s="6">
        <f>ROUND((BF187-BH187),5)</f>
        <v>0</v>
      </c>
      <c r="BK187" s="7"/>
      <c r="BL187" s="8">
        <f>ROUND(IF(BH187=0, IF(BF187=0, 0, 1), BF187/BH187),5)</f>
        <v>0</v>
      </c>
      <c r="BM187" s="7"/>
      <c r="BN187" s="6">
        <f>ROUND(J187+R187+Z187+AH187+AP187+AX187+BF187,5)</f>
        <v>1431.5</v>
      </c>
      <c r="BO187" s="7"/>
      <c r="BP187" s="6">
        <f>ROUND(L187+T187+AB187+AJ187+AR187+AZ187+BH187,5)</f>
        <v>2100</v>
      </c>
      <c r="BQ187" s="7"/>
      <c r="BR187" s="6">
        <f>ROUND((BN187-BP187),5)</f>
        <v>-668.5</v>
      </c>
      <c r="BS187" s="7"/>
      <c r="BT187" s="8">
        <f>ROUND(IF(BP187=0, IF(BN187=0, 0, 1), BN187/BP187),5)</f>
        <v>0.68167</v>
      </c>
    </row>
    <row r="188" spans="1:72" x14ac:dyDescent="0.35">
      <c r="A188" s="2"/>
      <c r="B188" s="2"/>
      <c r="C188" s="2"/>
      <c r="D188" s="2"/>
      <c r="E188" s="2"/>
      <c r="F188" s="2" t="s">
        <v>197</v>
      </c>
      <c r="G188" s="2"/>
      <c r="H188" s="2"/>
      <c r="I188" s="2"/>
      <c r="J188" s="6"/>
      <c r="K188" s="7"/>
      <c r="L188" s="6"/>
      <c r="M188" s="7"/>
      <c r="N188" s="6"/>
      <c r="O188" s="7"/>
      <c r="P188" s="8"/>
      <c r="Q188" s="7"/>
      <c r="R188" s="6"/>
      <c r="S188" s="7"/>
      <c r="T188" s="6"/>
      <c r="U188" s="7"/>
      <c r="V188" s="6"/>
      <c r="W188" s="7"/>
      <c r="X188" s="8"/>
      <c r="Y188" s="7"/>
      <c r="Z188" s="6"/>
      <c r="AA188" s="7"/>
      <c r="AB188" s="6"/>
      <c r="AC188" s="7"/>
      <c r="AD188" s="6"/>
      <c r="AE188" s="7"/>
      <c r="AF188" s="8"/>
      <c r="AG188" s="7"/>
      <c r="AH188" s="6"/>
      <c r="AI188" s="7"/>
      <c r="AJ188" s="6"/>
      <c r="AK188" s="7"/>
      <c r="AL188" s="6"/>
      <c r="AM188" s="7"/>
      <c r="AN188" s="8"/>
      <c r="AO188" s="7"/>
      <c r="AP188" s="6"/>
      <c r="AQ188" s="7"/>
      <c r="AR188" s="6"/>
      <c r="AS188" s="7"/>
      <c r="AT188" s="6"/>
      <c r="AU188" s="7"/>
      <c r="AV188" s="8"/>
      <c r="AW188" s="7"/>
      <c r="AX188" s="6"/>
      <c r="AY188" s="7"/>
      <c r="AZ188" s="6"/>
      <c r="BA188" s="7"/>
      <c r="BB188" s="6"/>
      <c r="BC188" s="7"/>
      <c r="BD188" s="8"/>
      <c r="BE188" s="7"/>
      <c r="BF188" s="6"/>
      <c r="BG188" s="7"/>
      <c r="BH188" s="6"/>
      <c r="BI188" s="7"/>
      <c r="BJ188" s="6"/>
      <c r="BK188" s="7"/>
      <c r="BL188" s="8"/>
      <c r="BM188" s="7"/>
      <c r="BN188" s="6"/>
      <c r="BO188" s="7"/>
      <c r="BP188" s="6"/>
      <c r="BQ188" s="7"/>
      <c r="BR188" s="6"/>
      <c r="BS188" s="7"/>
      <c r="BT188" s="8"/>
    </row>
    <row r="189" spans="1:72" x14ac:dyDescent="0.35">
      <c r="A189" s="2"/>
      <c r="B189" s="2"/>
      <c r="C189" s="2"/>
      <c r="D189" s="2"/>
      <c r="E189" s="2"/>
      <c r="F189" s="2"/>
      <c r="G189" s="2" t="s">
        <v>198</v>
      </c>
      <c r="H189" s="2"/>
      <c r="I189" s="2"/>
      <c r="J189" s="6">
        <v>0</v>
      </c>
      <c r="K189" s="7"/>
      <c r="L189" s="6"/>
      <c r="M189" s="7"/>
      <c r="N189" s="6"/>
      <c r="O189" s="7"/>
      <c r="P189" s="8"/>
      <c r="Q189" s="7"/>
      <c r="R189" s="6">
        <v>27.2</v>
      </c>
      <c r="S189" s="7"/>
      <c r="T189" s="6"/>
      <c r="U189" s="7"/>
      <c r="V189" s="6"/>
      <c r="W189" s="7"/>
      <c r="X189" s="8"/>
      <c r="Y189" s="7"/>
      <c r="Z189" s="6">
        <v>0</v>
      </c>
      <c r="AA189" s="7"/>
      <c r="AB189" s="6"/>
      <c r="AC189" s="7"/>
      <c r="AD189" s="6"/>
      <c r="AE189" s="7"/>
      <c r="AF189" s="8"/>
      <c r="AG189" s="7"/>
      <c r="AH189" s="6">
        <v>0</v>
      </c>
      <c r="AI189" s="7"/>
      <c r="AJ189" s="6"/>
      <c r="AK189" s="7"/>
      <c r="AL189" s="6"/>
      <c r="AM189" s="7"/>
      <c r="AN189" s="8"/>
      <c r="AO189" s="7"/>
      <c r="AP189" s="6">
        <v>0</v>
      </c>
      <c r="AQ189" s="7"/>
      <c r="AR189" s="6"/>
      <c r="AS189" s="7"/>
      <c r="AT189" s="6"/>
      <c r="AU189" s="7"/>
      <c r="AV189" s="8"/>
      <c r="AW189" s="7"/>
      <c r="AX189" s="6">
        <v>54.4</v>
      </c>
      <c r="AY189" s="7"/>
      <c r="AZ189" s="6"/>
      <c r="BA189" s="7"/>
      <c r="BB189" s="6"/>
      <c r="BC189" s="7"/>
      <c r="BD189" s="8"/>
      <c r="BE189" s="7"/>
      <c r="BF189" s="6">
        <v>193.6</v>
      </c>
      <c r="BG189" s="7"/>
      <c r="BH189" s="6"/>
      <c r="BI189" s="7"/>
      <c r="BJ189" s="6"/>
      <c r="BK189" s="7"/>
      <c r="BL189" s="8"/>
      <c r="BM189" s="7"/>
      <c r="BN189" s="6">
        <f>ROUND(J189+R189+Z189+AH189+AP189+AX189+BF189,5)</f>
        <v>275.2</v>
      </c>
      <c r="BO189" s="7"/>
      <c r="BP189" s="6"/>
      <c r="BQ189" s="7"/>
      <c r="BR189" s="6"/>
      <c r="BS189" s="7"/>
      <c r="BT189" s="8"/>
    </row>
    <row r="190" spans="1:72" x14ac:dyDescent="0.35">
      <c r="A190" s="2"/>
      <c r="B190" s="2"/>
      <c r="C190" s="2"/>
      <c r="D190" s="2"/>
      <c r="E190" s="2"/>
      <c r="F190" s="2"/>
      <c r="G190" s="2" t="s">
        <v>199</v>
      </c>
      <c r="H190" s="2"/>
      <c r="I190" s="2"/>
      <c r="J190" s="6">
        <v>909</v>
      </c>
      <c r="K190" s="7"/>
      <c r="L190" s="6">
        <v>5000</v>
      </c>
      <c r="M190" s="7"/>
      <c r="N190" s="6">
        <f>ROUND((J190-L190),5)</f>
        <v>-4091</v>
      </c>
      <c r="O190" s="7"/>
      <c r="P190" s="8">
        <f>ROUND(IF(L190=0, IF(J190=0, 0, 1), J190/L190),5)</f>
        <v>0.18179999999999999</v>
      </c>
      <c r="Q190" s="7"/>
      <c r="R190" s="6">
        <v>0</v>
      </c>
      <c r="S190" s="7"/>
      <c r="T190" s="6">
        <v>0</v>
      </c>
      <c r="U190" s="7"/>
      <c r="V190" s="6">
        <f>ROUND((R190-T190),5)</f>
        <v>0</v>
      </c>
      <c r="W190" s="7"/>
      <c r="X190" s="8">
        <f>ROUND(IF(T190=0, IF(R190=0, 0, 1), R190/T190),5)</f>
        <v>0</v>
      </c>
      <c r="Y190" s="7"/>
      <c r="Z190" s="6">
        <v>475.03</v>
      </c>
      <c r="AA190" s="7"/>
      <c r="AB190" s="6">
        <v>0</v>
      </c>
      <c r="AC190" s="7"/>
      <c r="AD190" s="6">
        <f>ROUND((Z190-AB190),5)</f>
        <v>475.03</v>
      </c>
      <c r="AE190" s="7"/>
      <c r="AF190" s="8">
        <f>ROUND(IF(AB190=0, IF(Z190=0, 0, 1), Z190/AB190),5)</f>
        <v>1</v>
      </c>
      <c r="AG190" s="7"/>
      <c r="AH190" s="6">
        <v>0</v>
      </c>
      <c r="AI190" s="7"/>
      <c r="AJ190" s="6">
        <v>0</v>
      </c>
      <c r="AK190" s="7"/>
      <c r="AL190" s="6">
        <f>ROUND((AH190-AJ190),5)</f>
        <v>0</v>
      </c>
      <c r="AM190" s="7"/>
      <c r="AN190" s="8">
        <f>ROUND(IF(AJ190=0, IF(AH190=0, 0, 1), AH190/AJ190),5)</f>
        <v>0</v>
      </c>
      <c r="AO190" s="7"/>
      <c r="AP190" s="6">
        <v>0</v>
      </c>
      <c r="AQ190" s="7"/>
      <c r="AR190" s="6">
        <v>0</v>
      </c>
      <c r="AS190" s="7"/>
      <c r="AT190" s="6">
        <f>ROUND((AP190-AR190),5)</f>
        <v>0</v>
      </c>
      <c r="AU190" s="7"/>
      <c r="AV190" s="8">
        <f>ROUND(IF(AR190=0, IF(AP190=0, 0, 1), AP190/AR190),5)</f>
        <v>0</v>
      </c>
      <c r="AW190" s="7"/>
      <c r="AX190" s="6">
        <v>0</v>
      </c>
      <c r="AY190" s="7"/>
      <c r="AZ190" s="6">
        <v>0</v>
      </c>
      <c r="BA190" s="7"/>
      <c r="BB190" s="6">
        <f>ROUND((AX190-AZ190),5)</f>
        <v>0</v>
      </c>
      <c r="BC190" s="7"/>
      <c r="BD190" s="8">
        <f>ROUND(IF(AZ190=0, IF(AX190=0, 0, 1), AX190/AZ190),5)</f>
        <v>0</v>
      </c>
      <c r="BE190" s="7"/>
      <c r="BF190" s="6">
        <v>0</v>
      </c>
      <c r="BG190" s="7"/>
      <c r="BH190" s="6">
        <v>0</v>
      </c>
      <c r="BI190" s="7"/>
      <c r="BJ190" s="6">
        <f>ROUND((BF190-BH190),5)</f>
        <v>0</v>
      </c>
      <c r="BK190" s="7"/>
      <c r="BL190" s="8">
        <f>ROUND(IF(BH190=0, IF(BF190=0, 0, 1), BF190/BH190),5)</f>
        <v>0</v>
      </c>
      <c r="BM190" s="7"/>
      <c r="BN190" s="6">
        <f>ROUND(J190+R190+Z190+AH190+AP190+AX190+BF190,5)</f>
        <v>1384.03</v>
      </c>
      <c r="BO190" s="7"/>
      <c r="BP190" s="6">
        <f>ROUND(L190+T190+AB190+AJ190+AR190+AZ190+BH190,5)</f>
        <v>5000</v>
      </c>
      <c r="BQ190" s="7"/>
      <c r="BR190" s="6">
        <f>ROUND((BN190-BP190),5)</f>
        <v>-3615.97</v>
      </c>
      <c r="BS190" s="7"/>
      <c r="BT190" s="8">
        <f>ROUND(IF(BP190=0, IF(BN190=0, 0, 1), BN190/BP190),5)</f>
        <v>0.27681</v>
      </c>
    </row>
    <row r="191" spans="1:72" x14ac:dyDescent="0.35">
      <c r="A191" s="2"/>
      <c r="B191" s="2"/>
      <c r="C191" s="2"/>
      <c r="D191" s="2"/>
      <c r="E191" s="2"/>
      <c r="F191" s="2"/>
      <c r="G191" s="2" t="s">
        <v>200</v>
      </c>
      <c r="H191" s="2"/>
      <c r="I191" s="2"/>
      <c r="J191" s="6">
        <v>0</v>
      </c>
      <c r="K191" s="7"/>
      <c r="L191" s="6">
        <v>1100</v>
      </c>
      <c r="M191" s="7"/>
      <c r="N191" s="6">
        <f>ROUND((J191-L191),5)</f>
        <v>-1100</v>
      </c>
      <c r="O191" s="7"/>
      <c r="P191" s="8">
        <f>ROUND(IF(L191=0, IF(J191=0, 0, 1), J191/L191),5)</f>
        <v>0</v>
      </c>
      <c r="Q191" s="7"/>
      <c r="R191" s="6">
        <v>0</v>
      </c>
      <c r="S191" s="7"/>
      <c r="T191" s="6">
        <v>0</v>
      </c>
      <c r="U191" s="7"/>
      <c r="V191" s="6">
        <f>ROUND((R191-T191),5)</f>
        <v>0</v>
      </c>
      <c r="W191" s="7"/>
      <c r="X191" s="8">
        <f>ROUND(IF(T191=0, IF(R191=0, 0, 1), R191/T191),5)</f>
        <v>0</v>
      </c>
      <c r="Y191" s="7"/>
      <c r="Z191" s="6">
        <v>0</v>
      </c>
      <c r="AA191" s="7"/>
      <c r="AB191" s="6">
        <v>0</v>
      </c>
      <c r="AC191" s="7"/>
      <c r="AD191" s="6">
        <f>ROUND((Z191-AB191),5)</f>
        <v>0</v>
      </c>
      <c r="AE191" s="7"/>
      <c r="AF191" s="8">
        <f>ROUND(IF(AB191=0, IF(Z191=0, 0, 1), Z191/AB191),5)</f>
        <v>0</v>
      </c>
      <c r="AG191" s="7"/>
      <c r="AH191" s="6">
        <v>0</v>
      </c>
      <c r="AI191" s="7"/>
      <c r="AJ191" s="6">
        <v>0</v>
      </c>
      <c r="AK191" s="7"/>
      <c r="AL191" s="6">
        <f>ROUND((AH191-AJ191),5)</f>
        <v>0</v>
      </c>
      <c r="AM191" s="7"/>
      <c r="AN191" s="8">
        <f>ROUND(IF(AJ191=0, IF(AH191=0, 0, 1), AH191/AJ191),5)</f>
        <v>0</v>
      </c>
      <c r="AO191" s="7"/>
      <c r="AP191" s="6">
        <v>0</v>
      </c>
      <c r="AQ191" s="7"/>
      <c r="AR191" s="6">
        <v>0</v>
      </c>
      <c r="AS191" s="7"/>
      <c r="AT191" s="6">
        <f>ROUND((AP191-AR191),5)</f>
        <v>0</v>
      </c>
      <c r="AU191" s="7"/>
      <c r="AV191" s="8">
        <f>ROUND(IF(AR191=0, IF(AP191=0, 0, 1), AP191/AR191),5)</f>
        <v>0</v>
      </c>
      <c r="AW191" s="7"/>
      <c r="AX191" s="6">
        <v>0</v>
      </c>
      <c r="AY191" s="7"/>
      <c r="AZ191" s="6">
        <v>0</v>
      </c>
      <c r="BA191" s="7"/>
      <c r="BB191" s="6">
        <f>ROUND((AX191-AZ191),5)</f>
        <v>0</v>
      </c>
      <c r="BC191" s="7"/>
      <c r="BD191" s="8">
        <f>ROUND(IF(AZ191=0, IF(AX191=0, 0, 1), AX191/AZ191),5)</f>
        <v>0</v>
      </c>
      <c r="BE191" s="7"/>
      <c r="BF191" s="6">
        <v>0</v>
      </c>
      <c r="BG191" s="7"/>
      <c r="BH191" s="6">
        <v>0</v>
      </c>
      <c r="BI191" s="7"/>
      <c r="BJ191" s="6">
        <f>ROUND((BF191-BH191),5)</f>
        <v>0</v>
      </c>
      <c r="BK191" s="7"/>
      <c r="BL191" s="8">
        <f>ROUND(IF(BH191=0, IF(BF191=0, 0, 1), BF191/BH191),5)</f>
        <v>0</v>
      </c>
      <c r="BM191" s="7"/>
      <c r="BN191" s="6">
        <f>ROUND(J191+R191+Z191+AH191+AP191+AX191+BF191,5)</f>
        <v>0</v>
      </c>
      <c r="BO191" s="7"/>
      <c r="BP191" s="6">
        <f>ROUND(L191+T191+AB191+AJ191+AR191+AZ191+BH191,5)</f>
        <v>1100</v>
      </c>
      <c r="BQ191" s="7"/>
      <c r="BR191" s="6">
        <f>ROUND((BN191-BP191),5)</f>
        <v>-1100</v>
      </c>
      <c r="BS191" s="7"/>
      <c r="BT191" s="8">
        <f>ROUND(IF(BP191=0, IF(BN191=0, 0, 1), BN191/BP191),5)</f>
        <v>0</v>
      </c>
    </row>
    <row r="192" spans="1:72" x14ac:dyDescent="0.35">
      <c r="A192" s="2"/>
      <c r="B192" s="2"/>
      <c r="C192" s="2"/>
      <c r="D192" s="2"/>
      <c r="E192" s="2"/>
      <c r="F192" s="2"/>
      <c r="G192" s="2" t="s">
        <v>201</v>
      </c>
      <c r="H192" s="2"/>
      <c r="I192" s="2"/>
      <c r="J192" s="6">
        <v>0</v>
      </c>
      <c r="K192" s="7"/>
      <c r="L192" s="6">
        <v>6000</v>
      </c>
      <c r="M192" s="7"/>
      <c r="N192" s="6">
        <f>ROUND((J192-L192),5)</f>
        <v>-6000</v>
      </c>
      <c r="O192" s="7"/>
      <c r="P192" s="8">
        <f>ROUND(IF(L192=0, IF(J192=0, 0, 1), J192/L192),5)</f>
        <v>0</v>
      </c>
      <c r="Q192" s="7"/>
      <c r="R192" s="6">
        <v>0</v>
      </c>
      <c r="S192" s="7"/>
      <c r="T192" s="6">
        <v>0</v>
      </c>
      <c r="U192" s="7"/>
      <c r="V192" s="6">
        <f>ROUND((R192-T192),5)</f>
        <v>0</v>
      </c>
      <c r="W192" s="7"/>
      <c r="X192" s="8">
        <f>ROUND(IF(T192=0, IF(R192=0, 0, 1), R192/T192),5)</f>
        <v>0</v>
      </c>
      <c r="Y192" s="7"/>
      <c r="Z192" s="6">
        <v>0</v>
      </c>
      <c r="AA192" s="7"/>
      <c r="AB192" s="6">
        <v>0</v>
      </c>
      <c r="AC192" s="7"/>
      <c r="AD192" s="6">
        <f>ROUND((Z192-AB192),5)</f>
        <v>0</v>
      </c>
      <c r="AE192" s="7"/>
      <c r="AF192" s="8">
        <f>ROUND(IF(AB192=0, IF(Z192=0, 0, 1), Z192/AB192),5)</f>
        <v>0</v>
      </c>
      <c r="AG192" s="7"/>
      <c r="AH192" s="6">
        <v>0</v>
      </c>
      <c r="AI192" s="7"/>
      <c r="AJ192" s="6">
        <v>0</v>
      </c>
      <c r="AK192" s="7"/>
      <c r="AL192" s="6">
        <f>ROUND((AH192-AJ192),5)</f>
        <v>0</v>
      </c>
      <c r="AM192" s="7"/>
      <c r="AN192" s="8">
        <f>ROUND(IF(AJ192=0, IF(AH192=0, 0, 1), AH192/AJ192),5)</f>
        <v>0</v>
      </c>
      <c r="AO192" s="7"/>
      <c r="AP192" s="6">
        <v>0</v>
      </c>
      <c r="AQ192" s="7"/>
      <c r="AR192" s="6">
        <v>0</v>
      </c>
      <c r="AS192" s="7"/>
      <c r="AT192" s="6">
        <f>ROUND((AP192-AR192),5)</f>
        <v>0</v>
      </c>
      <c r="AU192" s="7"/>
      <c r="AV192" s="8">
        <f>ROUND(IF(AR192=0, IF(AP192=0, 0, 1), AP192/AR192),5)</f>
        <v>0</v>
      </c>
      <c r="AW192" s="7"/>
      <c r="AX192" s="6">
        <v>0</v>
      </c>
      <c r="AY192" s="7"/>
      <c r="AZ192" s="6">
        <v>0</v>
      </c>
      <c r="BA192" s="7"/>
      <c r="BB192" s="6">
        <f>ROUND((AX192-AZ192),5)</f>
        <v>0</v>
      </c>
      <c r="BC192" s="7"/>
      <c r="BD192" s="8">
        <f>ROUND(IF(AZ192=0, IF(AX192=0, 0, 1), AX192/AZ192),5)</f>
        <v>0</v>
      </c>
      <c r="BE192" s="7"/>
      <c r="BF192" s="6">
        <v>0</v>
      </c>
      <c r="BG192" s="7"/>
      <c r="BH192" s="6">
        <v>0</v>
      </c>
      <c r="BI192" s="7"/>
      <c r="BJ192" s="6">
        <f>ROUND((BF192-BH192),5)</f>
        <v>0</v>
      </c>
      <c r="BK192" s="7"/>
      <c r="BL192" s="8">
        <f>ROUND(IF(BH192=0, IF(BF192=0, 0, 1), BF192/BH192),5)</f>
        <v>0</v>
      </c>
      <c r="BM192" s="7"/>
      <c r="BN192" s="6">
        <f>ROUND(J192+R192+Z192+AH192+AP192+AX192+BF192,5)</f>
        <v>0</v>
      </c>
      <c r="BO192" s="7"/>
      <c r="BP192" s="6">
        <f>ROUND(L192+T192+AB192+AJ192+AR192+AZ192+BH192,5)</f>
        <v>6000</v>
      </c>
      <c r="BQ192" s="7"/>
      <c r="BR192" s="6">
        <f>ROUND((BN192-BP192),5)</f>
        <v>-6000</v>
      </c>
      <c r="BS192" s="7"/>
      <c r="BT192" s="8">
        <f>ROUND(IF(BP192=0, IF(BN192=0, 0, 1), BN192/BP192),5)</f>
        <v>0</v>
      </c>
    </row>
    <row r="193" spans="1:72" ht="15" thickBot="1" x14ac:dyDescent="0.4">
      <c r="A193" s="2"/>
      <c r="B193" s="2"/>
      <c r="C193" s="2"/>
      <c r="D193" s="2"/>
      <c r="E193" s="2"/>
      <c r="F193" s="2"/>
      <c r="G193" s="2" t="s">
        <v>202</v>
      </c>
      <c r="H193" s="2"/>
      <c r="I193" s="2"/>
      <c r="J193" s="15">
        <v>720.05</v>
      </c>
      <c r="K193" s="7"/>
      <c r="L193" s="15">
        <v>6000</v>
      </c>
      <c r="M193" s="7"/>
      <c r="N193" s="15">
        <f>ROUND((J193-L193),5)</f>
        <v>-5279.95</v>
      </c>
      <c r="O193" s="7"/>
      <c r="P193" s="16">
        <f>ROUND(IF(L193=0, IF(J193=0, 0, 1), J193/L193),5)</f>
        <v>0.12001000000000001</v>
      </c>
      <c r="Q193" s="7"/>
      <c r="R193" s="15">
        <v>3221.3</v>
      </c>
      <c r="S193" s="7"/>
      <c r="T193" s="15">
        <v>0</v>
      </c>
      <c r="U193" s="7"/>
      <c r="V193" s="15">
        <f>ROUND((R193-T193),5)</f>
        <v>3221.3</v>
      </c>
      <c r="W193" s="7"/>
      <c r="X193" s="16">
        <f>ROUND(IF(T193=0, IF(R193=0, 0, 1), R193/T193),5)</f>
        <v>1</v>
      </c>
      <c r="Y193" s="7"/>
      <c r="Z193" s="15">
        <v>368.42</v>
      </c>
      <c r="AA193" s="7"/>
      <c r="AB193" s="15">
        <v>0</v>
      </c>
      <c r="AC193" s="7"/>
      <c r="AD193" s="15">
        <f>ROUND((Z193-AB193),5)</f>
        <v>368.42</v>
      </c>
      <c r="AE193" s="7"/>
      <c r="AF193" s="16">
        <f>ROUND(IF(AB193=0, IF(Z193=0, 0, 1), Z193/AB193),5)</f>
        <v>1</v>
      </c>
      <c r="AG193" s="7"/>
      <c r="AH193" s="15">
        <v>68.25</v>
      </c>
      <c r="AI193" s="7"/>
      <c r="AJ193" s="15">
        <v>0</v>
      </c>
      <c r="AK193" s="7"/>
      <c r="AL193" s="15">
        <f>ROUND((AH193-AJ193),5)</f>
        <v>68.25</v>
      </c>
      <c r="AM193" s="7"/>
      <c r="AN193" s="16">
        <f>ROUND(IF(AJ193=0, IF(AH193=0, 0, 1), AH193/AJ193),5)</f>
        <v>1</v>
      </c>
      <c r="AO193" s="7"/>
      <c r="AP193" s="15">
        <v>171.89</v>
      </c>
      <c r="AQ193" s="7"/>
      <c r="AR193" s="15">
        <v>0</v>
      </c>
      <c r="AS193" s="7"/>
      <c r="AT193" s="15">
        <f>ROUND((AP193-AR193),5)</f>
        <v>171.89</v>
      </c>
      <c r="AU193" s="7"/>
      <c r="AV193" s="16">
        <f>ROUND(IF(AR193=0, IF(AP193=0, 0, 1), AP193/AR193),5)</f>
        <v>1</v>
      </c>
      <c r="AW193" s="7"/>
      <c r="AX193" s="15">
        <v>613.23</v>
      </c>
      <c r="AY193" s="7"/>
      <c r="AZ193" s="15">
        <v>0</v>
      </c>
      <c r="BA193" s="7"/>
      <c r="BB193" s="15">
        <f>ROUND((AX193-AZ193),5)</f>
        <v>613.23</v>
      </c>
      <c r="BC193" s="7"/>
      <c r="BD193" s="16">
        <f>ROUND(IF(AZ193=0, IF(AX193=0, 0, 1), AX193/AZ193),5)</f>
        <v>1</v>
      </c>
      <c r="BE193" s="7"/>
      <c r="BF193" s="15">
        <v>505.85</v>
      </c>
      <c r="BG193" s="7"/>
      <c r="BH193" s="15">
        <v>0</v>
      </c>
      <c r="BI193" s="7"/>
      <c r="BJ193" s="15">
        <f>ROUND((BF193-BH193),5)</f>
        <v>505.85</v>
      </c>
      <c r="BK193" s="7"/>
      <c r="BL193" s="16">
        <f>ROUND(IF(BH193=0, IF(BF193=0, 0, 1), BF193/BH193),5)</f>
        <v>1</v>
      </c>
      <c r="BM193" s="7"/>
      <c r="BN193" s="15">
        <f>ROUND(J193+R193+Z193+AH193+AP193+AX193+BF193,5)</f>
        <v>5668.99</v>
      </c>
      <c r="BO193" s="7"/>
      <c r="BP193" s="15">
        <f>ROUND(L193+T193+AB193+AJ193+AR193+AZ193+BH193,5)</f>
        <v>6000</v>
      </c>
      <c r="BQ193" s="7"/>
      <c r="BR193" s="15">
        <f>ROUND((BN193-BP193),5)</f>
        <v>-331.01</v>
      </c>
      <c r="BS193" s="7"/>
      <c r="BT193" s="16">
        <f>ROUND(IF(BP193=0, IF(BN193=0, 0, 1), BN193/BP193),5)</f>
        <v>0.94482999999999995</v>
      </c>
    </row>
    <row r="194" spans="1:72" x14ac:dyDescent="0.35">
      <c r="A194" s="2"/>
      <c r="B194" s="2"/>
      <c r="C194" s="2"/>
      <c r="D194" s="2"/>
      <c r="E194" s="2"/>
      <c r="F194" s="2" t="s">
        <v>203</v>
      </c>
      <c r="G194" s="2"/>
      <c r="H194" s="2"/>
      <c r="I194" s="2"/>
      <c r="J194" s="6">
        <f>ROUND(SUM(J188:J193),5)</f>
        <v>1629.05</v>
      </c>
      <c r="K194" s="7"/>
      <c r="L194" s="6">
        <f>ROUND(SUM(L188:L193),5)</f>
        <v>18100</v>
      </c>
      <c r="M194" s="7"/>
      <c r="N194" s="6">
        <f>ROUND((J194-L194),5)</f>
        <v>-16470.95</v>
      </c>
      <c r="O194" s="7"/>
      <c r="P194" s="8">
        <f>ROUND(IF(L194=0, IF(J194=0, 0, 1), J194/L194),5)</f>
        <v>0.09</v>
      </c>
      <c r="Q194" s="7"/>
      <c r="R194" s="6">
        <f>ROUND(SUM(R188:R193),5)</f>
        <v>3248.5</v>
      </c>
      <c r="S194" s="7"/>
      <c r="T194" s="6">
        <f>ROUND(SUM(T188:T193),5)</f>
        <v>0</v>
      </c>
      <c r="U194" s="7"/>
      <c r="V194" s="6">
        <f>ROUND((R194-T194),5)</f>
        <v>3248.5</v>
      </c>
      <c r="W194" s="7"/>
      <c r="X194" s="8">
        <f>ROUND(IF(T194=0, IF(R194=0, 0, 1), R194/T194),5)</f>
        <v>1</v>
      </c>
      <c r="Y194" s="7"/>
      <c r="Z194" s="6">
        <f>ROUND(SUM(Z188:Z193),5)</f>
        <v>843.45</v>
      </c>
      <c r="AA194" s="7"/>
      <c r="AB194" s="6">
        <f>ROUND(SUM(AB188:AB193),5)</f>
        <v>0</v>
      </c>
      <c r="AC194" s="7"/>
      <c r="AD194" s="6">
        <f>ROUND((Z194-AB194),5)</f>
        <v>843.45</v>
      </c>
      <c r="AE194" s="7"/>
      <c r="AF194" s="8">
        <f>ROUND(IF(AB194=0, IF(Z194=0, 0, 1), Z194/AB194),5)</f>
        <v>1</v>
      </c>
      <c r="AG194" s="7"/>
      <c r="AH194" s="6">
        <f>ROUND(SUM(AH188:AH193),5)</f>
        <v>68.25</v>
      </c>
      <c r="AI194" s="7"/>
      <c r="AJ194" s="6">
        <f>ROUND(SUM(AJ188:AJ193),5)</f>
        <v>0</v>
      </c>
      <c r="AK194" s="7"/>
      <c r="AL194" s="6">
        <f>ROUND((AH194-AJ194),5)</f>
        <v>68.25</v>
      </c>
      <c r="AM194" s="7"/>
      <c r="AN194" s="8">
        <f>ROUND(IF(AJ194=0, IF(AH194=0, 0, 1), AH194/AJ194),5)</f>
        <v>1</v>
      </c>
      <c r="AO194" s="7"/>
      <c r="AP194" s="6">
        <f>ROUND(SUM(AP188:AP193),5)</f>
        <v>171.89</v>
      </c>
      <c r="AQ194" s="7"/>
      <c r="AR194" s="6">
        <f>ROUND(SUM(AR188:AR193),5)</f>
        <v>0</v>
      </c>
      <c r="AS194" s="7"/>
      <c r="AT194" s="6">
        <f>ROUND((AP194-AR194),5)</f>
        <v>171.89</v>
      </c>
      <c r="AU194" s="7"/>
      <c r="AV194" s="8">
        <f>ROUND(IF(AR194=0, IF(AP194=0, 0, 1), AP194/AR194),5)</f>
        <v>1</v>
      </c>
      <c r="AW194" s="7"/>
      <c r="AX194" s="6">
        <f>ROUND(SUM(AX188:AX193),5)</f>
        <v>667.63</v>
      </c>
      <c r="AY194" s="7"/>
      <c r="AZ194" s="6">
        <f>ROUND(SUM(AZ188:AZ193),5)</f>
        <v>0</v>
      </c>
      <c r="BA194" s="7"/>
      <c r="BB194" s="6">
        <f>ROUND((AX194-AZ194),5)</f>
        <v>667.63</v>
      </c>
      <c r="BC194" s="7"/>
      <c r="BD194" s="8">
        <f>ROUND(IF(AZ194=0, IF(AX194=0, 0, 1), AX194/AZ194),5)</f>
        <v>1</v>
      </c>
      <c r="BE194" s="7"/>
      <c r="BF194" s="6">
        <f>ROUND(SUM(BF188:BF193),5)</f>
        <v>699.45</v>
      </c>
      <c r="BG194" s="7"/>
      <c r="BH194" s="6">
        <f>ROUND(SUM(BH188:BH193),5)</f>
        <v>0</v>
      </c>
      <c r="BI194" s="7"/>
      <c r="BJ194" s="6">
        <f>ROUND((BF194-BH194),5)</f>
        <v>699.45</v>
      </c>
      <c r="BK194" s="7"/>
      <c r="BL194" s="8">
        <f>ROUND(IF(BH194=0, IF(BF194=0, 0, 1), BF194/BH194),5)</f>
        <v>1</v>
      </c>
      <c r="BM194" s="7"/>
      <c r="BN194" s="6">
        <f>ROUND(J194+R194+Z194+AH194+AP194+AX194+BF194,5)</f>
        <v>7328.22</v>
      </c>
      <c r="BO194" s="7"/>
      <c r="BP194" s="6">
        <f>ROUND(L194+T194+AB194+AJ194+AR194+AZ194+BH194,5)</f>
        <v>18100</v>
      </c>
      <c r="BQ194" s="7"/>
      <c r="BR194" s="6">
        <f>ROUND((BN194-BP194),5)</f>
        <v>-10771.78</v>
      </c>
      <c r="BS194" s="7"/>
      <c r="BT194" s="8">
        <f>ROUND(IF(BP194=0, IF(BN194=0, 0, 1), BN194/BP194),5)</f>
        <v>0.40487000000000001</v>
      </c>
    </row>
    <row r="195" spans="1:72" x14ac:dyDescent="0.35">
      <c r="A195" s="2"/>
      <c r="B195" s="2"/>
      <c r="C195" s="2"/>
      <c r="D195" s="2"/>
      <c r="E195" s="2"/>
      <c r="F195" s="2" t="s">
        <v>204</v>
      </c>
      <c r="G195" s="2"/>
      <c r="H195" s="2"/>
      <c r="I195" s="2"/>
      <c r="J195" s="6"/>
      <c r="K195" s="7"/>
      <c r="L195" s="6"/>
      <c r="M195" s="7"/>
      <c r="N195" s="6"/>
      <c r="O195" s="7"/>
      <c r="P195" s="8"/>
      <c r="Q195" s="7"/>
      <c r="R195" s="6"/>
      <c r="S195" s="7"/>
      <c r="T195" s="6"/>
      <c r="U195" s="7"/>
      <c r="V195" s="6"/>
      <c r="W195" s="7"/>
      <c r="X195" s="8"/>
      <c r="Y195" s="7"/>
      <c r="Z195" s="6"/>
      <c r="AA195" s="7"/>
      <c r="AB195" s="6"/>
      <c r="AC195" s="7"/>
      <c r="AD195" s="6"/>
      <c r="AE195" s="7"/>
      <c r="AF195" s="8"/>
      <c r="AG195" s="7"/>
      <c r="AH195" s="6"/>
      <c r="AI195" s="7"/>
      <c r="AJ195" s="6"/>
      <c r="AK195" s="7"/>
      <c r="AL195" s="6"/>
      <c r="AM195" s="7"/>
      <c r="AN195" s="8"/>
      <c r="AO195" s="7"/>
      <c r="AP195" s="6"/>
      <c r="AQ195" s="7"/>
      <c r="AR195" s="6"/>
      <c r="AS195" s="7"/>
      <c r="AT195" s="6"/>
      <c r="AU195" s="7"/>
      <c r="AV195" s="8"/>
      <c r="AW195" s="7"/>
      <c r="AX195" s="6"/>
      <c r="AY195" s="7"/>
      <c r="AZ195" s="6"/>
      <c r="BA195" s="7"/>
      <c r="BB195" s="6"/>
      <c r="BC195" s="7"/>
      <c r="BD195" s="8"/>
      <c r="BE195" s="7"/>
      <c r="BF195" s="6"/>
      <c r="BG195" s="7"/>
      <c r="BH195" s="6"/>
      <c r="BI195" s="7"/>
      <c r="BJ195" s="6"/>
      <c r="BK195" s="7"/>
      <c r="BL195" s="8"/>
      <c r="BM195" s="7"/>
      <c r="BN195" s="6"/>
      <c r="BO195" s="7"/>
      <c r="BP195" s="6"/>
      <c r="BQ195" s="7"/>
      <c r="BR195" s="6"/>
      <c r="BS195" s="7"/>
      <c r="BT195" s="8"/>
    </row>
    <row r="196" spans="1:72" x14ac:dyDescent="0.35">
      <c r="A196" s="2"/>
      <c r="B196" s="2"/>
      <c r="C196" s="2"/>
      <c r="D196" s="2"/>
      <c r="E196" s="2"/>
      <c r="F196" s="2"/>
      <c r="G196" s="2" t="s">
        <v>205</v>
      </c>
      <c r="H196" s="2"/>
      <c r="I196" s="2"/>
      <c r="J196" s="6">
        <v>403.26</v>
      </c>
      <c r="K196" s="7"/>
      <c r="L196" s="6">
        <v>1500</v>
      </c>
      <c r="M196" s="7"/>
      <c r="N196" s="6">
        <f>ROUND((J196-L196),5)</f>
        <v>-1096.74</v>
      </c>
      <c r="O196" s="7"/>
      <c r="P196" s="8">
        <f>ROUND(IF(L196=0, IF(J196=0, 0, 1), J196/L196),5)</f>
        <v>0.26884000000000002</v>
      </c>
      <c r="Q196" s="7"/>
      <c r="R196" s="6">
        <v>304.76</v>
      </c>
      <c r="S196" s="7"/>
      <c r="T196" s="6">
        <v>0</v>
      </c>
      <c r="U196" s="7"/>
      <c r="V196" s="6">
        <f>ROUND((R196-T196),5)</f>
        <v>304.76</v>
      </c>
      <c r="W196" s="7"/>
      <c r="X196" s="8">
        <f>ROUND(IF(T196=0, IF(R196=0, 0, 1), R196/T196),5)</f>
        <v>1</v>
      </c>
      <c r="Y196" s="7"/>
      <c r="Z196" s="6">
        <v>358.47</v>
      </c>
      <c r="AA196" s="7"/>
      <c r="AB196" s="6">
        <v>0</v>
      </c>
      <c r="AC196" s="7"/>
      <c r="AD196" s="6">
        <f>ROUND((Z196-AB196),5)</f>
        <v>358.47</v>
      </c>
      <c r="AE196" s="7"/>
      <c r="AF196" s="8">
        <f>ROUND(IF(AB196=0, IF(Z196=0, 0, 1), Z196/AB196),5)</f>
        <v>1</v>
      </c>
      <c r="AG196" s="7"/>
      <c r="AH196" s="6">
        <v>354.48</v>
      </c>
      <c r="AI196" s="7"/>
      <c r="AJ196" s="6">
        <v>0</v>
      </c>
      <c r="AK196" s="7"/>
      <c r="AL196" s="6">
        <f>ROUND((AH196-AJ196),5)</f>
        <v>354.48</v>
      </c>
      <c r="AM196" s="7"/>
      <c r="AN196" s="8">
        <f>ROUND(IF(AJ196=0, IF(AH196=0, 0, 1), AH196/AJ196),5)</f>
        <v>1</v>
      </c>
      <c r="AO196" s="7"/>
      <c r="AP196" s="6">
        <v>248.45</v>
      </c>
      <c r="AQ196" s="7"/>
      <c r="AR196" s="6">
        <v>0</v>
      </c>
      <c r="AS196" s="7"/>
      <c r="AT196" s="6">
        <f>ROUND((AP196-AR196),5)</f>
        <v>248.45</v>
      </c>
      <c r="AU196" s="7"/>
      <c r="AV196" s="8">
        <f>ROUND(IF(AR196=0, IF(AP196=0, 0, 1), AP196/AR196),5)</f>
        <v>1</v>
      </c>
      <c r="AW196" s="7"/>
      <c r="AX196" s="6">
        <v>153.86000000000001</v>
      </c>
      <c r="AY196" s="7"/>
      <c r="AZ196" s="6">
        <v>0</v>
      </c>
      <c r="BA196" s="7"/>
      <c r="BB196" s="6">
        <f>ROUND((AX196-AZ196),5)</f>
        <v>153.86000000000001</v>
      </c>
      <c r="BC196" s="7"/>
      <c r="BD196" s="8">
        <f>ROUND(IF(AZ196=0, IF(AX196=0, 0, 1), AX196/AZ196),5)</f>
        <v>1</v>
      </c>
      <c r="BE196" s="7"/>
      <c r="BF196" s="6">
        <v>157.31</v>
      </c>
      <c r="BG196" s="7"/>
      <c r="BH196" s="6">
        <v>0</v>
      </c>
      <c r="BI196" s="7"/>
      <c r="BJ196" s="6">
        <f>ROUND((BF196-BH196),5)</f>
        <v>157.31</v>
      </c>
      <c r="BK196" s="7"/>
      <c r="BL196" s="8">
        <f>ROUND(IF(BH196=0, IF(BF196=0, 0, 1), BF196/BH196),5)</f>
        <v>1</v>
      </c>
      <c r="BM196" s="7"/>
      <c r="BN196" s="6">
        <f>ROUND(J196+R196+Z196+AH196+AP196+AX196+BF196,5)</f>
        <v>1980.59</v>
      </c>
      <c r="BO196" s="7"/>
      <c r="BP196" s="6">
        <f>ROUND(L196+T196+AB196+AJ196+AR196+AZ196+BH196,5)</f>
        <v>1500</v>
      </c>
      <c r="BQ196" s="7"/>
      <c r="BR196" s="6">
        <f>ROUND((BN196-BP196),5)</f>
        <v>480.59</v>
      </c>
      <c r="BS196" s="7"/>
      <c r="BT196" s="8">
        <f>ROUND(IF(BP196=0, IF(BN196=0, 0, 1), BN196/BP196),5)</f>
        <v>1.32039</v>
      </c>
    </row>
    <row r="197" spans="1:72" x14ac:dyDescent="0.35">
      <c r="A197" s="2"/>
      <c r="B197" s="2"/>
      <c r="C197" s="2"/>
      <c r="D197" s="2"/>
      <c r="E197" s="2"/>
      <c r="F197" s="2"/>
      <c r="G197" s="2" t="s">
        <v>206</v>
      </c>
      <c r="H197" s="2"/>
      <c r="I197" s="2"/>
      <c r="J197" s="6">
        <v>268.13</v>
      </c>
      <c r="K197" s="7"/>
      <c r="L197" s="6"/>
      <c r="M197" s="7"/>
      <c r="N197" s="6"/>
      <c r="O197" s="7"/>
      <c r="P197" s="8"/>
      <c r="Q197" s="7"/>
      <c r="R197" s="6">
        <v>21.29</v>
      </c>
      <c r="S197" s="7"/>
      <c r="T197" s="6"/>
      <c r="U197" s="7"/>
      <c r="V197" s="6"/>
      <c r="W197" s="7"/>
      <c r="X197" s="8"/>
      <c r="Y197" s="7"/>
      <c r="Z197" s="6">
        <v>0</v>
      </c>
      <c r="AA197" s="7"/>
      <c r="AB197" s="6"/>
      <c r="AC197" s="7"/>
      <c r="AD197" s="6"/>
      <c r="AE197" s="7"/>
      <c r="AF197" s="8"/>
      <c r="AG197" s="7"/>
      <c r="AH197" s="6">
        <v>0</v>
      </c>
      <c r="AI197" s="7"/>
      <c r="AJ197" s="6"/>
      <c r="AK197" s="7"/>
      <c r="AL197" s="6"/>
      <c r="AM197" s="7"/>
      <c r="AN197" s="8"/>
      <c r="AO197" s="7"/>
      <c r="AP197" s="6">
        <v>0</v>
      </c>
      <c r="AQ197" s="7"/>
      <c r="AR197" s="6"/>
      <c r="AS197" s="7"/>
      <c r="AT197" s="6"/>
      <c r="AU197" s="7"/>
      <c r="AV197" s="8"/>
      <c r="AW197" s="7"/>
      <c r="AX197" s="6">
        <v>0</v>
      </c>
      <c r="AY197" s="7"/>
      <c r="AZ197" s="6"/>
      <c r="BA197" s="7"/>
      <c r="BB197" s="6"/>
      <c r="BC197" s="7"/>
      <c r="BD197" s="8"/>
      <c r="BE197" s="7"/>
      <c r="BF197" s="6">
        <v>0</v>
      </c>
      <c r="BG197" s="7"/>
      <c r="BH197" s="6"/>
      <c r="BI197" s="7"/>
      <c r="BJ197" s="6"/>
      <c r="BK197" s="7"/>
      <c r="BL197" s="8"/>
      <c r="BM197" s="7"/>
      <c r="BN197" s="6">
        <f>ROUND(J197+R197+Z197+AH197+AP197+AX197+BF197,5)</f>
        <v>289.42</v>
      </c>
      <c r="BO197" s="7"/>
      <c r="BP197" s="6"/>
      <c r="BQ197" s="7"/>
      <c r="BR197" s="6"/>
      <c r="BS197" s="7"/>
      <c r="BT197" s="8"/>
    </row>
    <row r="198" spans="1:72" ht="15" thickBot="1" x14ac:dyDescent="0.4">
      <c r="A198" s="2"/>
      <c r="B198" s="2"/>
      <c r="C198" s="2"/>
      <c r="D198" s="2"/>
      <c r="E198" s="2"/>
      <c r="F198" s="2"/>
      <c r="G198" s="2" t="s">
        <v>207</v>
      </c>
      <c r="H198" s="2"/>
      <c r="I198" s="2"/>
      <c r="J198" s="9">
        <v>0</v>
      </c>
      <c r="K198" s="7"/>
      <c r="L198" s="9"/>
      <c r="M198" s="7"/>
      <c r="N198" s="9"/>
      <c r="O198" s="7"/>
      <c r="P198" s="10"/>
      <c r="Q198" s="7"/>
      <c r="R198" s="9">
        <v>0</v>
      </c>
      <c r="S198" s="7"/>
      <c r="T198" s="9"/>
      <c r="U198" s="7"/>
      <c r="V198" s="9"/>
      <c r="W198" s="7"/>
      <c r="X198" s="10"/>
      <c r="Y198" s="7"/>
      <c r="Z198" s="9">
        <v>2.5499999999999998</v>
      </c>
      <c r="AA198" s="7"/>
      <c r="AB198" s="9"/>
      <c r="AC198" s="7"/>
      <c r="AD198" s="9"/>
      <c r="AE198" s="7"/>
      <c r="AF198" s="10"/>
      <c r="AG198" s="7"/>
      <c r="AH198" s="9">
        <v>0</v>
      </c>
      <c r="AI198" s="7"/>
      <c r="AJ198" s="9"/>
      <c r="AK198" s="7"/>
      <c r="AL198" s="9"/>
      <c r="AM198" s="7"/>
      <c r="AN198" s="10"/>
      <c r="AO198" s="7"/>
      <c r="AP198" s="9">
        <v>0</v>
      </c>
      <c r="AQ198" s="7"/>
      <c r="AR198" s="9"/>
      <c r="AS198" s="7"/>
      <c r="AT198" s="9"/>
      <c r="AU198" s="7"/>
      <c r="AV198" s="10"/>
      <c r="AW198" s="7"/>
      <c r="AX198" s="9">
        <v>0</v>
      </c>
      <c r="AY198" s="7"/>
      <c r="AZ198" s="9"/>
      <c r="BA198" s="7"/>
      <c r="BB198" s="9"/>
      <c r="BC198" s="7"/>
      <c r="BD198" s="10"/>
      <c r="BE198" s="7"/>
      <c r="BF198" s="9">
        <v>0</v>
      </c>
      <c r="BG198" s="7"/>
      <c r="BH198" s="9"/>
      <c r="BI198" s="7"/>
      <c r="BJ198" s="9"/>
      <c r="BK198" s="7"/>
      <c r="BL198" s="10"/>
      <c r="BM198" s="7"/>
      <c r="BN198" s="9">
        <f>ROUND(J198+R198+Z198+AH198+AP198+AX198+BF198,5)</f>
        <v>2.5499999999999998</v>
      </c>
      <c r="BO198" s="7"/>
      <c r="BP198" s="9"/>
      <c r="BQ198" s="7"/>
      <c r="BR198" s="9"/>
      <c r="BS198" s="7"/>
      <c r="BT198" s="10"/>
    </row>
    <row r="199" spans="1:72" ht="15" thickBot="1" x14ac:dyDescent="0.4">
      <c r="A199" s="2"/>
      <c r="B199" s="2"/>
      <c r="C199" s="2"/>
      <c r="D199" s="2"/>
      <c r="E199" s="2"/>
      <c r="F199" s="2" t="s">
        <v>208</v>
      </c>
      <c r="G199" s="2"/>
      <c r="H199" s="2"/>
      <c r="I199" s="2"/>
      <c r="J199" s="13">
        <f>ROUND(SUM(J195:J198),5)</f>
        <v>671.39</v>
      </c>
      <c r="K199" s="7"/>
      <c r="L199" s="13">
        <f>ROUND(SUM(L195:L198),5)</f>
        <v>1500</v>
      </c>
      <c r="M199" s="7"/>
      <c r="N199" s="13">
        <f>ROUND((J199-L199),5)</f>
        <v>-828.61</v>
      </c>
      <c r="O199" s="7"/>
      <c r="P199" s="14">
        <f>ROUND(IF(L199=0, IF(J199=0, 0, 1), J199/L199),5)</f>
        <v>0.44758999999999999</v>
      </c>
      <c r="Q199" s="7"/>
      <c r="R199" s="13">
        <f>ROUND(SUM(R195:R198),5)</f>
        <v>326.05</v>
      </c>
      <c r="S199" s="7"/>
      <c r="T199" s="13">
        <f>ROUND(SUM(T195:T198),5)</f>
        <v>0</v>
      </c>
      <c r="U199" s="7"/>
      <c r="V199" s="13">
        <f>ROUND((R199-T199),5)</f>
        <v>326.05</v>
      </c>
      <c r="W199" s="7"/>
      <c r="X199" s="14">
        <f>ROUND(IF(T199=0, IF(R199=0, 0, 1), R199/T199),5)</f>
        <v>1</v>
      </c>
      <c r="Y199" s="7"/>
      <c r="Z199" s="13">
        <f>ROUND(SUM(Z195:Z198),5)</f>
        <v>361.02</v>
      </c>
      <c r="AA199" s="7"/>
      <c r="AB199" s="13">
        <f>ROUND(SUM(AB195:AB198),5)</f>
        <v>0</v>
      </c>
      <c r="AC199" s="7"/>
      <c r="AD199" s="13">
        <f>ROUND((Z199-AB199),5)</f>
        <v>361.02</v>
      </c>
      <c r="AE199" s="7"/>
      <c r="AF199" s="14">
        <f>ROUND(IF(AB199=0, IF(Z199=0, 0, 1), Z199/AB199),5)</f>
        <v>1</v>
      </c>
      <c r="AG199" s="7"/>
      <c r="AH199" s="13">
        <f>ROUND(SUM(AH195:AH198),5)</f>
        <v>354.48</v>
      </c>
      <c r="AI199" s="7"/>
      <c r="AJ199" s="13">
        <f>ROUND(SUM(AJ195:AJ198),5)</f>
        <v>0</v>
      </c>
      <c r="AK199" s="7"/>
      <c r="AL199" s="13">
        <f>ROUND((AH199-AJ199),5)</f>
        <v>354.48</v>
      </c>
      <c r="AM199" s="7"/>
      <c r="AN199" s="14">
        <f>ROUND(IF(AJ199=0, IF(AH199=0, 0, 1), AH199/AJ199),5)</f>
        <v>1</v>
      </c>
      <c r="AO199" s="7"/>
      <c r="AP199" s="13">
        <f>ROUND(SUM(AP195:AP198),5)</f>
        <v>248.45</v>
      </c>
      <c r="AQ199" s="7"/>
      <c r="AR199" s="13">
        <f>ROUND(SUM(AR195:AR198),5)</f>
        <v>0</v>
      </c>
      <c r="AS199" s="7"/>
      <c r="AT199" s="13">
        <f>ROUND((AP199-AR199),5)</f>
        <v>248.45</v>
      </c>
      <c r="AU199" s="7"/>
      <c r="AV199" s="14">
        <f>ROUND(IF(AR199=0, IF(AP199=0, 0, 1), AP199/AR199),5)</f>
        <v>1</v>
      </c>
      <c r="AW199" s="7"/>
      <c r="AX199" s="13">
        <f>ROUND(SUM(AX195:AX198),5)</f>
        <v>153.86000000000001</v>
      </c>
      <c r="AY199" s="7"/>
      <c r="AZ199" s="13">
        <f>ROUND(SUM(AZ195:AZ198),5)</f>
        <v>0</v>
      </c>
      <c r="BA199" s="7"/>
      <c r="BB199" s="13">
        <f>ROUND((AX199-AZ199),5)</f>
        <v>153.86000000000001</v>
      </c>
      <c r="BC199" s="7"/>
      <c r="BD199" s="14">
        <f>ROUND(IF(AZ199=0, IF(AX199=0, 0, 1), AX199/AZ199),5)</f>
        <v>1</v>
      </c>
      <c r="BE199" s="7"/>
      <c r="BF199" s="13">
        <f>ROUND(SUM(BF195:BF198),5)</f>
        <v>157.31</v>
      </c>
      <c r="BG199" s="7"/>
      <c r="BH199" s="13">
        <f>ROUND(SUM(BH195:BH198),5)</f>
        <v>0</v>
      </c>
      <c r="BI199" s="7"/>
      <c r="BJ199" s="13">
        <f>ROUND((BF199-BH199),5)</f>
        <v>157.31</v>
      </c>
      <c r="BK199" s="7"/>
      <c r="BL199" s="14">
        <f>ROUND(IF(BH199=0, IF(BF199=0, 0, 1), BF199/BH199),5)</f>
        <v>1</v>
      </c>
      <c r="BM199" s="7"/>
      <c r="BN199" s="13">
        <f>ROUND(J199+R199+Z199+AH199+AP199+AX199+BF199,5)</f>
        <v>2272.56</v>
      </c>
      <c r="BO199" s="7"/>
      <c r="BP199" s="13">
        <f>ROUND(L199+T199+AB199+AJ199+AR199+AZ199+BH199,5)</f>
        <v>1500</v>
      </c>
      <c r="BQ199" s="7"/>
      <c r="BR199" s="13">
        <f>ROUND((BN199-BP199),5)</f>
        <v>772.56</v>
      </c>
      <c r="BS199" s="7"/>
      <c r="BT199" s="14">
        <f>ROUND(IF(BP199=0, IF(BN199=0, 0, 1), BN199/BP199),5)</f>
        <v>1.5150399999999999</v>
      </c>
    </row>
    <row r="200" spans="1:72" x14ac:dyDescent="0.35">
      <c r="A200" s="2"/>
      <c r="B200" s="2"/>
      <c r="C200" s="2"/>
      <c r="D200" s="2"/>
      <c r="E200" s="2" t="s">
        <v>209</v>
      </c>
      <c r="F200" s="2"/>
      <c r="G200" s="2"/>
      <c r="H200" s="2"/>
      <c r="I200" s="2"/>
      <c r="J200" s="6">
        <f>ROUND(SUM(J186:J187)+J194+J199,5)</f>
        <v>3731.94</v>
      </c>
      <c r="K200" s="7"/>
      <c r="L200" s="6">
        <f>ROUND(SUM(L186:L187)+L194+L199,5)</f>
        <v>21700</v>
      </c>
      <c r="M200" s="7"/>
      <c r="N200" s="6">
        <f>ROUND((J200-L200),5)</f>
        <v>-17968.060000000001</v>
      </c>
      <c r="O200" s="7"/>
      <c r="P200" s="8">
        <f>ROUND(IF(L200=0, IF(J200=0, 0, 1), J200/L200),5)</f>
        <v>0.17197999999999999</v>
      </c>
      <c r="Q200" s="7"/>
      <c r="R200" s="6">
        <f>ROUND(SUM(R186:R187)+R194+R199,5)</f>
        <v>3574.55</v>
      </c>
      <c r="S200" s="7"/>
      <c r="T200" s="6">
        <f>ROUND(SUM(T186:T187)+T194+T199,5)</f>
        <v>0</v>
      </c>
      <c r="U200" s="7"/>
      <c r="V200" s="6">
        <f>ROUND((R200-T200),5)</f>
        <v>3574.55</v>
      </c>
      <c r="W200" s="7"/>
      <c r="X200" s="8">
        <f>ROUND(IF(T200=0, IF(R200=0, 0, 1), R200/T200),5)</f>
        <v>1</v>
      </c>
      <c r="Y200" s="7"/>
      <c r="Z200" s="6">
        <f>ROUND(SUM(Z186:Z187)+Z194+Z199,5)</f>
        <v>1204.47</v>
      </c>
      <c r="AA200" s="7"/>
      <c r="AB200" s="6">
        <f>ROUND(SUM(AB186:AB187)+AB194+AB199,5)</f>
        <v>0</v>
      </c>
      <c r="AC200" s="7"/>
      <c r="AD200" s="6">
        <f>ROUND((Z200-AB200),5)</f>
        <v>1204.47</v>
      </c>
      <c r="AE200" s="7"/>
      <c r="AF200" s="8">
        <f>ROUND(IF(AB200=0, IF(Z200=0, 0, 1), Z200/AB200),5)</f>
        <v>1</v>
      </c>
      <c r="AG200" s="7"/>
      <c r="AH200" s="6">
        <f>ROUND(SUM(AH186:AH187)+AH194+AH199,5)</f>
        <v>422.73</v>
      </c>
      <c r="AI200" s="7"/>
      <c r="AJ200" s="6">
        <f>ROUND(SUM(AJ186:AJ187)+AJ194+AJ199,5)</f>
        <v>0</v>
      </c>
      <c r="AK200" s="7"/>
      <c r="AL200" s="6">
        <f>ROUND((AH200-AJ200),5)</f>
        <v>422.73</v>
      </c>
      <c r="AM200" s="7"/>
      <c r="AN200" s="8">
        <f>ROUND(IF(AJ200=0, IF(AH200=0, 0, 1), AH200/AJ200),5)</f>
        <v>1</v>
      </c>
      <c r="AO200" s="7"/>
      <c r="AP200" s="6">
        <f>ROUND(SUM(AP186:AP187)+AP194+AP199,5)</f>
        <v>420.34</v>
      </c>
      <c r="AQ200" s="7"/>
      <c r="AR200" s="6">
        <f>ROUND(SUM(AR186:AR187)+AR194+AR199,5)</f>
        <v>0</v>
      </c>
      <c r="AS200" s="7"/>
      <c r="AT200" s="6">
        <f>ROUND((AP200-AR200),5)</f>
        <v>420.34</v>
      </c>
      <c r="AU200" s="7"/>
      <c r="AV200" s="8">
        <f>ROUND(IF(AR200=0, IF(AP200=0, 0, 1), AP200/AR200),5)</f>
        <v>1</v>
      </c>
      <c r="AW200" s="7"/>
      <c r="AX200" s="6">
        <f>ROUND(SUM(AX186:AX187)+AX194+AX199,5)</f>
        <v>821.49</v>
      </c>
      <c r="AY200" s="7"/>
      <c r="AZ200" s="6">
        <f>ROUND(SUM(AZ186:AZ187)+AZ194+AZ199,5)</f>
        <v>0</v>
      </c>
      <c r="BA200" s="7"/>
      <c r="BB200" s="6">
        <f>ROUND((AX200-AZ200),5)</f>
        <v>821.49</v>
      </c>
      <c r="BC200" s="7"/>
      <c r="BD200" s="8">
        <f>ROUND(IF(AZ200=0, IF(AX200=0, 0, 1), AX200/AZ200),5)</f>
        <v>1</v>
      </c>
      <c r="BE200" s="7"/>
      <c r="BF200" s="6">
        <f>ROUND(SUM(BF186:BF187)+BF194+BF199,5)</f>
        <v>856.76</v>
      </c>
      <c r="BG200" s="7"/>
      <c r="BH200" s="6">
        <f>ROUND(SUM(BH186:BH187)+BH194+BH199,5)</f>
        <v>0</v>
      </c>
      <c r="BI200" s="7"/>
      <c r="BJ200" s="6">
        <f>ROUND((BF200-BH200),5)</f>
        <v>856.76</v>
      </c>
      <c r="BK200" s="7"/>
      <c r="BL200" s="8">
        <f>ROUND(IF(BH200=0, IF(BF200=0, 0, 1), BF200/BH200),5)</f>
        <v>1</v>
      </c>
      <c r="BM200" s="7"/>
      <c r="BN200" s="6">
        <f>ROUND(J200+R200+Z200+AH200+AP200+AX200+BF200,5)</f>
        <v>11032.28</v>
      </c>
      <c r="BO200" s="7"/>
      <c r="BP200" s="6">
        <f>ROUND(L200+T200+AB200+AJ200+AR200+AZ200+BH200,5)</f>
        <v>21700</v>
      </c>
      <c r="BQ200" s="7"/>
      <c r="BR200" s="6">
        <f>ROUND((BN200-BP200),5)</f>
        <v>-10667.72</v>
      </c>
      <c r="BS200" s="7"/>
      <c r="BT200" s="8">
        <f>ROUND(IF(BP200=0, IF(BN200=0, 0, 1), BN200/BP200),5)</f>
        <v>0.50839999999999996</v>
      </c>
    </row>
    <row r="201" spans="1:72" x14ac:dyDescent="0.35">
      <c r="A201" s="2"/>
      <c r="B201" s="2"/>
      <c r="C201" s="2"/>
      <c r="D201" s="2"/>
      <c r="E201" s="2" t="s">
        <v>210</v>
      </c>
      <c r="F201" s="2"/>
      <c r="G201" s="2"/>
      <c r="H201" s="2"/>
      <c r="I201" s="2"/>
      <c r="J201" s="6"/>
      <c r="K201" s="7"/>
      <c r="L201" s="6"/>
      <c r="M201" s="7"/>
      <c r="N201" s="6"/>
      <c r="O201" s="7"/>
      <c r="P201" s="8"/>
      <c r="Q201" s="7"/>
      <c r="R201" s="6"/>
      <c r="S201" s="7"/>
      <c r="T201" s="6"/>
      <c r="U201" s="7"/>
      <c r="V201" s="6"/>
      <c r="W201" s="7"/>
      <c r="X201" s="8"/>
      <c r="Y201" s="7"/>
      <c r="Z201" s="6"/>
      <c r="AA201" s="7"/>
      <c r="AB201" s="6"/>
      <c r="AC201" s="7"/>
      <c r="AD201" s="6"/>
      <c r="AE201" s="7"/>
      <c r="AF201" s="8"/>
      <c r="AG201" s="7"/>
      <c r="AH201" s="6"/>
      <c r="AI201" s="7"/>
      <c r="AJ201" s="6"/>
      <c r="AK201" s="7"/>
      <c r="AL201" s="6"/>
      <c r="AM201" s="7"/>
      <c r="AN201" s="8"/>
      <c r="AO201" s="7"/>
      <c r="AP201" s="6"/>
      <c r="AQ201" s="7"/>
      <c r="AR201" s="6"/>
      <c r="AS201" s="7"/>
      <c r="AT201" s="6"/>
      <c r="AU201" s="7"/>
      <c r="AV201" s="8"/>
      <c r="AW201" s="7"/>
      <c r="AX201" s="6"/>
      <c r="AY201" s="7"/>
      <c r="AZ201" s="6"/>
      <c r="BA201" s="7"/>
      <c r="BB201" s="6"/>
      <c r="BC201" s="7"/>
      <c r="BD201" s="8"/>
      <c r="BE201" s="7"/>
      <c r="BF201" s="6"/>
      <c r="BG201" s="7"/>
      <c r="BH201" s="6"/>
      <c r="BI201" s="7"/>
      <c r="BJ201" s="6"/>
      <c r="BK201" s="7"/>
      <c r="BL201" s="8"/>
      <c r="BM201" s="7"/>
      <c r="BN201" s="6"/>
      <c r="BO201" s="7"/>
      <c r="BP201" s="6"/>
      <c r="BQ201" s="7"/>
      <c r="BR201" s="6"/>
      <c r="BS201" s="7"/>
      <c r="BT201" s="8"/>
    </row>
    <row r="202" spans="1:72" x14ac:dyDescent="0.35">
      <c r="A202" s="2"/>
      <c r="B202" s="2"/>
      <c r="C202" s="2"/>
      <c r="D202" s="2"/>
      <c r="E202" s="2"/>
      <c r="F202" s="2" t="s">
        <v>211</v>
      </c>
      <c r="G202" s="2"/>
      <c r="H202" s="2"/>
      <c r="I202" s="2"/>
      <c r="J202" s="6">
        <v>0</v>
      </c>
      <c r="K202" s="7"/>
      <c r="L202" s="6"/>
      <c r="M202" s="7"/>
      <c r="N202" s="6"/>
      <c r="O202" s="7"/>
      <c r="P202" s="8"/>
      <c r="Q202" s="7"/>
      <c r="R202" s="6">
        <v>0</v>
      </c>
      <c r="S202" s="7"/>
      <c r="T202" s="6"/>
      <c r="U202" s="7"/>
      <c r="V202" s="6"/>
      <c r="W202" s="7"/>
      <c r="X202" s="8"/>
      <c r="Y202" s="7"/>
      <c r="Z202" s="6">
        <v>0</v>
      </c>
      <c r="AA202" s="7"/>
      <c r="AB202" s="6"/>
      <c r="AC202" s="7"/>
      <c r="AD202" s="6"/>
      <c r="AE202" s="7"/>
      <c r="AF202" s="8"/>
      <c r="AG202" s="7"/>
      <c r="AH202" s="6">
        <v>0</v>
      </c>
      <c r="AI202" s="7"/>
      <c r="AJ202" s="6"/>
      <c r="AK202" s="7"/>
      <c r="AL202" s="6"/>
      <c r="AM202" s="7"/>
      <c r="AN202" s="8"/>
      <c r="AO202" s="7"/>
      <c r="AP202" s="6">
        <v>0</v>
      </c>
      <c r="AQ202" s="7"/>
      <c r="AR202" s="6"/>
      <c r="AS202" s="7"/>
      <c r="AT202" s="6"/>
      <c r="AU202" s="7"/>
      <c r="AV202" s="8"/>
      <c r="AW202" s="7"/>
      <c r="AX202" s="6">
        <v>700</v>
      </c>
      <c r="AY202" s="7"/>
      <c r="AZ202" s="6"/>
      <c r="BA202" s="7"/>
      <c r="BB202" s="6"/>
      <c r="BC202" s="7"/>
      <c r="BD202" s="8"/>
      <c r="BE202" s="7"/>
      <c r="BF202" s="6">
        <v>30</v>
      </c>
      <c r="BG202" s="7"/>
      <c r="BH202" s="6"/>
      <c r="BI202" s="7"/>
      <c r="BJ202" s="6"/>
      <c r="BK202" s="7"/>
      <c r="BL202" s="8"/>
      <c r="BM202" s="7"/>
      <c r="BN202" s="6">
        <f>ROUND(J202+R202+Z202+AH202+AP202+AX202+BF202,5)</f>
        <v>730</v>
      </c>
      <c r="BO202" s="7"/>
      <c r="BP202" s="6"/>
      <c r="BQ202" s="7"/>
      <c r="BR202" s="6"/>
      <c r="BS202" s="7"/>
      <c r="BT202" s="8"/>
    </row>
    <row r="203" spans="1:72" x14ac:dyDescent="0.35">
      <c r="A203" s="2"/>
      <c r="B203" s="2"/>
      <c r="C203" s="2"/>
      <c r="D203" s="2"/>
      <c r="E203" s="2"/>
      <c r="F203" s="2" t="s">
        <v>212</v>
      </c>
      <c r="G203" s="2"/>
      <c r="H203" s="2"/>
      <c r="I203" s="2"/>
      <c r="J203" s="6">
        <v>0</v>
      </c>
      <c r="K203" s="7"/>
      <c r="L203" s="6">
        <v>4100</v>
      </c>
      <c r="M203" s="7"/>
      <c r="N203" s="6">
        <f>ROUND((J203-L203),5)</f>
        <v>-4100</v>
      </c>
      <c r="O203" s="7"/>
      <c r="P203" s="8">
        <f>ROUND(IF(L203=0, IF(J203=0, 0, 1), J203/L203),5)</f>
        <v>0</v>
      </c>
      <c r="Q203" s="7"/>
      <c r="R203" s="6">
        <v>93</v>
      </c>
      <c r="S203" s="7"/>
      <c r="T203" s="6">
        <v>0</v>
      </c>
      <c r="U203" s="7"/>
      <c r="V203" s="6">
        <f>ROUND((R203-T203),5)</f>
        <v>93</v>
      </c>
      <c r="W203" s="7"/>
      <c r="X203" s="8">
        <f>ROUND(IF(T203=0, IF(R203=0, 0, 1), R203/T203),5)</f>
        <v>1</v>
      </c>
      <c r="Y203" s="7"/>
      <c r="Z203" s="6">
        <v>278.10000000000002</v>
      </c>
      <c r="AA203" s="7"/>
      <c r="AB203" s="6">
        <v>0</v>
      </c>
      <c r="AC203" s="7"/>
      <c r="AD203" s="6">
        <f>ROUND((Z203-AB203),5)</f>
        <v>278.10000000000002</v>
      </c>
      <c r="AE203" s="7"/>
      <c r="AF203" s="8">
        <f>ROUND(IF(AB203=0, IF(Z203=0, 0, 1), Z203/AB203),5)</f>
        <v>1</v>
      </c>
      <c r="AG203" s="7"/>
      <c r="AH203" s="6">
        <v>0</v>
      </c>
      <c r="AI203" s="7"/>
      <c r="AJ203" s="6">
        <v>0</v>
      </c>
      <c r="AK203" s="7"/>
      <c r="AL203" s="6">
        <f>ROUND((AH203-AJ203),5)</f>
        <v>0</v>
      </c>
      <c r="AM203" s="7"/>
      <c r="AN203" s="8">
        <f>ROUND(IF(AJ203=0, IF(AH203=0, 0, 1), AH203/AJ203),5)</f>
        <v>0</v>
      </c>
      <c r="AO203" s="7"/>
      <c r="AP203" s="6">
        <v>0</v>
      </c>
      <c r="AQ203" s="7"/>
      <c r="AR203" s="6">
        <v>0</v>
      </c>
      <c r="AS203" s="7"/>
      <c r="AT203" s="6">
        <f>ROUND((AP203-AR203),5)</f>
        <v>0</v>
      </c>
      <c r="AU203" s="7"/>
      <c r="AV203" s="8">
        <f>ROUND(IF(AR203=0, IF(AP203=0, 0, 1), AP203/AR203),5)</f>
        <v>0</v>
      </c>
      <c r="AW203" s="7"/>
      <c r="AX203" s="6">
        <v>36.99</v>
      </c>
      <c r="AY203" s="7"/>
      <c r="AZ203" s="6">
        <v>0</v>
      </c>
      <c r="BA203" s="7"/>
      <c r="BB203" s="6">
        <f>ROUND((AX203-AZ203),5)</f>
        <v>36.99</v>
      </c>
      <c r="BC203" s="7"/>
      <c r="BD203" s="8">
        <f>ROUND(IF(AZ203=0, IF(AX203=0, 0, 1), AX203/AZ203),5)</f>
        <v>1</v>
      </c>
      <c r="BE203" s="7"/>
      <c r="BF203" s="6">
        <v>0</v>
      </c>
      <c r="BG203" s="7"/>
      <c r="BH203" s="6">
        <v>0</v>
      </c>
      <c r="BI203" s="7"/>
      <c r="BJ203" s="6">
        <f>ROUND((BF203-BH203),5)</f>
        <v>0</v>
      </c>
      <c r="BK203" s="7"/>
      <c r="BL203" s="8">
        <f>ROUND(IF(BH203=0, IF(BF203=0, 0, 1), BF203/BH203),5)</f>
        <v>0</v>
      </c>
      <c r="BM203" s="7"/>
      <c r="BN203" s="6">
        <f>ROUND(J203+R203+Z203+AH203+AP203+AX203+BF203,5)</f>
        <v>408.09</v>
      </c>
      <c r="BO203" s="7"/>
      <c r="BP203" s="6">
        <f>ROUND(L203+T203+AB203+AJ203+AR203+AZ203+BH203,5)</f>
        <v>4100</v>
      </c>
      <c r="BQ203" s="7"/>
      <c r="BR203" s="6">
        <f>ROUND((BN203-BP203),5)</f>
        <v>-3691.91</v>
      </c>
      <c r="BS203" s="7"/>
      <c r="BT203" s="8">
        <f>ROUND(IF(BP203=0, IF(BN203=0, 0, 1), BN203/BP203),5)</f>
        <v>9.9529999999999993E-2</v>
      </c>
    </row>
    <row r="204" spans="1:72" x14ac:dyDescent="0.35">
      <c r="A204" s="2"/>
      <c r="B204" s="2"/>
      <c r="C204" s="2"/>
      <c r="D204" s="2"/>
      <c r="E204" s="2"/>
      <c r="F204" s="2" t="s">
        <v>213</v>
      </c>
      <c r="G204" s="2"/>
      <c r="H204" s="2"/>
      <c r="I204" s="2"/>
      <c r="J204" s="6">
        <v>0</v>
      </c>
      <c r="K204" s="7"/>
      <c r="L204" s="6">
        <v>2500</v>
      </c>
      <c r="M204" s="7"/>
      <c r="N204" s="6">
        <f>ROUND((J204-L204),5)</f>
        <v>-2500</v>
      </c>
      <c r="O204" s="7"/>
      <c r="P204" s="8">
        <f>ROUND(IF(L204=0, IF(J204=0, 0, 1), J204/L204),5)</f>
        <v>0</v>
      </c>
      <c r="Q204" s="7"/>
      <c r="R204" s="6">
        <v>305.39999999999998</v>
      </c>
      <c r="S204" s="7"/>
      <c r="T204" s="6">
        <v>0</v>
      </c>
      <c r="U204" s="7"/>
      <c r="V204" s="6">
        <f>ROUND((R204-T204),5)</f>
        <v>305.39999999999998</v>
      </c>
      <c r="W204" s="7"/>
      <c r="X204" s="8">
        <f>ROUND(IF(T204=0, IF(R204=0, 0, 1), R204/T204),5)</f>
        <v>1</v>
      </c>
      <c r="Y204" s="7"/>
      <c r="Z204" s="6">
        <v>565.79999999999995</v>
      </c>
      <c r="AA204" s="7"/>
      <c r="AB204" s="6">
        <v>0</v>
      </c>
      <c r="AC204" s="7"/>
      <c r="AD204" s="6">
        <f>ROUND((Z204-AB204),5)</f>
        <v>565.79999999999995</v>
      </c>
      <c r="AE204" s="7"/>
      <c r="AF204" s="8">
        <f>ROUND(IF(AB204=0, IF(Z204=0, 0, 1), Z204/AB204),5)</f>
        <v>1</v>
      </c>
      <c r="AG204" s="7"/>
      <c r="AH204" s="6">
        <v>3161.45</v>
      </c>
      <c r="AI204" s="7"/>
      <c r="AJ204" s="6">
        <v>0</v>
      </c>
      <c r="AK204" s="7"/>
      <c r="AL204" s="6">
        <f>ROUND((AH204-AJ204),5)</f>
        <v>3161.45</v>
      </c>
      <c r="AM204" s="7"/>
      <c r="AN204" s="8">
        <f>ROUND(IF(AJ204=0, IF(AH204=0, 0, 1), AH204/AJ204),5)</f>
        <v>1</v>
      </c>
      <c r="AO204" s="7"/>
      <c r="AP204" s="6">
        <v>82.56</v>
      </c>
      <c r="AQ204" s="7"/>
      <c r="AR204" s="6">
        <v>0</v>
      </c>
      <c r="AS204" s="7"/>
      <c r="AT204" s="6">
        <f>ROUND((AP204-AR204),5)</f>
        <v>82.56</v>
      </c>
      <c r="AU204" s="7"/>
      <c r="AV204" s="8">
        <f>ROUND(IF(AR204=0, IF(AP204=0, 0, 1), AP204/AR204),5)</f>
        <v>1</v>
      </c>
      <c r="AW204" s="7"/>
      <c r="AX204" s="6">
        <v>0</v>
      </c>
      <c r="AY204" s="7"/>
      <c r="AZ204" s="6">
        <v>0</v>
      </c>
      <c r="BA204" s="7"/>
      <c r="BB204" s="6">
        <f>ROUND((AX204-AZ204),5)</f>
        <v>0</v>
      </c>
      <c r="BC204" s="7"/>
      <c r="BD204" s="8">
        <f>ROUND(IF(AZ204=0, IF(AX204=0, 0, 1), AX204/AZ204),5)</f>
        <v>0</v>
      </c>
      <c r="BE204" s="7"/>
      <c r="BF204" s="6">
        <v>0</v>
      </c>
      <c r="BG204" s="7"/>
      <c r="BH204" s="6">
        <v>0</v>
      </c>
      <c r="BI204" s="7"/>
      <c r="BJ204" s="6">
        <f>ROUND((BF204-BH204),5)</f>
        <v>0</v>
      </c>
      <c r="BK204" s="7"/>
      <c r="BL204" s="8">
        <f>ROUND(IF(BH204=0, IF(BF204=0, 0, 1), BF204/BH204),5)</f>
        <v>0</v>
      </c>
      <c r="BM204" s="7"/>
      <c r="BN204" s="6">
        <f>ROUND(J204+R204+Z204+AH204+AP204+AX204+BF204,5)</f>
        <v>4115.21</v>
      </c>
      <c r="BO204" s="7"/>
      <c r="BP204" s="6">
        <f>ROUND(L204+T204+AB204+AJ204+AR204+AZ204+BH204,5)</f>
        <v>2500</v>
      </c>
      <c r="BQ204" s="7"/>
      <c r="BR204" s="6">
        <f>ROUND((BN204-BP204),5)</f>
        <v>1615.21</v>
      </c>
      <c r="BS204" s="7"/>
      <c r="BT204" s="8">
        <f>ROUND(IF(BP204=0, IF(BN204=0, 0, 1), BN204/BP204),5)</f>
        <v>1.64608</v>
      </c>
    </row>
    <row r="205" spans="1:72" x14ac:dyDescent="0.35">
      <c r="A205" s="2"/>
      <c r="B205" s="2"/>
      <c r="C205" s="2"/>
      <c r="D205" s="2"/>
      <c r="E205" s="2"/>
      <c r="F205" s="2" t="s">
        <v>214</v>
      </c>
      <c r="G205" s="2"/>
      <c r="H205" s="2"/>
      <c r="I205" s="2"/>
      <c r="J205" s="6">
        <v>0</v>
      </c>
      <c r="K205" s="7"/>
      <c r="L205" s="6">
        <v>5700</v>
      </c>
      <c r="M205" s="7"/>
      <c r="N205" s="6">
        <f>ROUND((J205-L205),5)</f>
        <v>-5700</v>
      </c>
      <c r="O205" s="7"/>
      <c r="P205" s="8">
        <f>ROUND(IF(L205=0, IF(J205=0, 0, 1), J205/L205),5)</f>
        <v>0</v>
      </c>
      <c r="Q205" s="7"/>
      <c r="R205" s="6">
        <v>0</v>
      </c>
      <c r="S205" s="7"/>
      <c r="T205" s="6">
        <v>0</v>
      </c>
      <c r="U205" s="7"/>
      <c r="V205" s="6">
        <f>ROUND((R205-T205),5)</f>
        <v>0</v>
      </c>
      <c r="W205" s="7"/>
      <c r="X205" s="8">
        <f>ROUND(IF(T205=0, IF(R205=0, 0, 1), R205/T205),5)</f>
        <v>0</v>
      </c>
      <c r="Y205" s="7"/>
      <c r="Z205" s="6">
        <v>0</v>
      </c>
      <c r="AA205" s="7"/>
      <c r="AB205" s="6">
        <v>0</v>
      </c>
      <c r="AC205" s="7"/>
      <c r="AD205" s="6">
        <f>ROUND((Z205-AB205),5)</f>
        <v>0</v>
      </c>
      <c r="AE205" s="7"/>
      <c r="AF205" s="8">
        <f>ROUND(IF(AB205=0, IF(Z205=0, 0, 1), Z205/AB205),5)</f>
        <v>0</v>
      </c>
      <c r="AG205" s="7"/>
      <c r="AH205" s="6">
        <v>0</v>
      </c>
      <c r="AI205" s="7"/>
      <c r="AJ205" s="6">
        <v>0</v>
      </c>
      <c r="AK205" s="7"/>
      <c r="AL205" s="6">
        <f>ROUND((AH205-AJ205),5)</f>
        <v>0</v>
      </c>
      <c r="AM205" s="7"/>
      <c r="AN205" s="8">
        <f>ROUND(IF(AJ205=0, IF(AH205=0, 0, 1), AH205/AJ205),5)</f>
        <v>0</v>
      </c>
      <c r="AO205" s="7"/>
      <c r="AP205" s="6">
        <v>0</v>
      </c>
      <c r="AQ205" s="7"/>
      <c r="AR205" s="6">
        <v>0</v>
      </c>
      <c r="AS205" s="7"/>
      <c r="AT205" s="6">
        <f>ROUND((AP205-AR205),5)</f>
        <v>0</v>
      </c>
      <c r="AU205" s="7"/>
      <c r="AV205" s="8">
        <f>ROUND(IF(AR205=0, IF(AP205=0, 0, 1), AP205/AR205),5)</f>
        <v>0</v>
      </c>
      <c r="AW205" s="7"/>
      <c r="AX205" s="6">
        <v>0</v>
      </c>
      <c r="AY205" s="7"/>
      <c r="AZ205" s="6">
        <v>0</v>
      </c>
      <c r="BA205" s="7"/>
      <c r="BB205" s="6">
        <f>ROUND((AX205-AZ205),5)</f>
        <v>0</v>
      </c>
      <c r="BC205" s="7"/>
      <c r="BD205" s="8">
        <f>ROUND(IF(AZ205=0, IF(AX205=0, 0, 1), AX205/AZ205),5)</f>
        <v>0</v>
      </c>
      <c r="BE205" s="7"/>
      <c r="BF205" s="6">
        <v>0</v>
      </c>
      <c r="BG205" s="7"/>
      <c r="BH205" s="6">
        <v>0</v>
      </c>
      <c r="BI205" s="7"/>
      <c r="BJ205" s="6">
        <f>ROUND((BF205-BH205),5)</f>
        <v>0</v>
      </c>
      <c r="BK205" s="7"/>
      <c r="BL205" s="8">
        <f>ROUND(IF(BH205=0, IF(BF205=0, 0, 1), BF205/BH205),5)</f>
        <v>0</v>
      </c>
      <c r="BM205" s="7"/>
      <c r="BN205" s="6">
        <f>ROUND(J205+R205+Z205+AH205+AP205+AX205+BF205,5)</f>
        <v>0</v>
      </c>
      <c r="BO205" s="7"/>
      <c r="BP205" s="6">
        <f>ROUND(L205+T205+AB205+AJ205+AR205+AZ205+BH205,5)</f>
        <v>5700</v>
      </c>
      <c r="BQ205" s="7"/>
      <c r="BR205" s="6">
        <f>ROUND((BN205-BP205),5)</f>
        <v>-5700</v>
      </c>
      <c r="BS205" s="7"/>
      <c r="BT205" s="8">
        <f>ROUND(IF(BP205=0, IF(BN205=0, 0, 1), BN205/BP205),5)</f>
        <v>0</v>
      </c>
    </row>
    <row r="206" spans="1:72" x14ac:dyDescent="0.35">
      <c r="A206" s="2"/>
      <c r="B206" s="2"/>
      <c r="C206" s="2"/>
      <c r="D206" s="2"/>
      <c r="E206" s="2"/>
      <c r="F206" s="2" t="s">
        <v>215</v>
      </c>
      <c r="G206" s="2"/>
      <c r="H206" s="2"/>
      <c r="I206" s="2"/>
      <c r="J206" s="6">
        <v>0</v>
      </c>
      <c r="K206" s="7"/>
      <c r="L206" s="6">
        <v>5650</v>
      </c>
      <c r="M206" s="7"/>
      <c r="N206" s="6">
        <f>ROUND((J206-L206),5)</f>
        <v>-5650</v>
      </c>
      <c r="O206" s="7"/>
      <c r="P206" s="8">
        <f>ROUND(IF(L206=0, IF(J206=0, 0, 1), J206/L206),5)</f>
        <v>0</v>
      </c>
      <c r="Q206" s="7"/>
      <c r="R206" s="6">
        <v>0</v>
      </c>
      <c r="S206" s="7"/>
      <c r="T206" s="6">
        <v>0</v>
      </c>
      <c r="U206" s="7"/>
      <c r="V206" s="6">
        <f>ROUND((R206-T206),5)</f>
        <v>0</v>
      </c>
      <c r="W206" s="7"/>
      <c r="X206" s="8">
        <f>ROUND(IF(T206=0, IF(R206=0, 0, 1), R206/T206),5)</f>
        <v>0</v>
      </c>
      <c r="Y206" s="7"/>
      <c r="Z206" s="6">
        <v>4295.5600000000004</v>
      </c>
      <c r="AA206" s="7"/>
      <c r="AB206" s="6">
        <v>0</v>
      </c>
      <c r="AC206" s="7"/>
      <c r="AD206" s="6">
        <f>ROUND((Z206-AB206),5)</f>
        <v>4295.5600000000004</v>
      </c>
      <c r="AE206" s="7"/>
      <c r="AF206" s="8">
        <f>ROUND(IF(AB206=0, IF(Z206=0, 0, 1), Z206/AB206),5)</f>
        <v>1</v>
      </c>
      <c r="AG206" s="7"/>
      <c r="AH206" s="6">
        <v>-847.78</v>
      </c>
      <c r="AI206" s="7"/>
      <c r="AJ206" s="6">
        <v>0</v>
      </c>
      <c r="AK206" s="7"/>
      <c r="AL206" s="6">
        <f>ROUND((AH206-AJ206),5)</f>
        <v>-847.78</v>
      </c>
      <c r="AM206" s="7"/>
      <c r="AN206" s="8">
        <f>ROUND(IF(AJ206=0, IF(AH206=0, 0, 1), AH206/AJ206),5)</f>
        <v>1</v>
      </c>
      <c r="AO206" s="7"/>
      <c r="AP206" s="6">
        <v>0</v>
      </c>
      <c r="AQ206" s="7"/>
      <c r="AR206" s="6">
        <v>0</v>
      </c>
      <c r="AS206" s="7"/>
      <c r="AT206" s="6">
        <f>ROUND((AP206-AR206),5)</f>
        <v>0</v>
      </c>
      <c r="AU206" s="7"/>
      <c r="AV206" s="8">
        <f>ROUND(IF(AR206=0, IF(AP206=0, 0, 1), AP206/AR206),5)</f>
        <v>0</v>
      </c>
      <c r="AW206" s="7"/>
      <c r="AX206" s="6">
        <v>0</v>
      </c>
      <c r="AY206" s="7"/>
      <c r="AZ206" s="6">
        <v>0</v>
      </c>
      <c r="BA206" s="7"/>
      <c r="BB206" s="6">
        <f>ROUND((AX206-AZ206),5)</f>
        <v>0</v>
      </c>
      <c r="BC206" s="7"/>
      <c r="BD206" s="8">
        <f>ROUND(IF(AZ206=0, IF(AX206=0, 0, 1), AX206/AZ206),5)</f>
        <v>0</v>
      </c>
      <c r="BE206" s="7"/>
      <c r="BF206" s="6">
        <v>0</v>
      </c>
      <c r="BG206" s="7"/>
      <c r="BH206" s="6">
        <v>0</v>
      </c>
      <c r="BI206" s="7"/>
      <c r="BJ206" s="6">
        <f>ROUND((BF206-BH206),5)</f>
        <v>0</v>
      </c>
      <c r="BK206" s="7"/>
      <c r="BL206" s="8">
        <f>ROUND(IF(BH206=0, IF(BF206=0, 0, 1), BF206/BH206),5)</f>
        <v>0</v>
      </c>
      <c r="BM206" s="7"/>
      <c r="BN206" s="6">
        <f>ROUND(J206+R206+Z206+AH206+AP206+AX206+BF206,5)</f>
        <v>3447.78</v>
      </c>
      <c r="BO206" s="7"/>
      <c r="BP206" s="6">
        <f>ROUND(L206+T206+AB206+AJ206+AR206+AZ206+BH206,5)</f>
        <v>5650</v>
      </c>
      <c r="BQ206" s="7"/>
      <c r="BR206" s="6">
        <f>ROUND((BN206-BP206),5)</f>
        <v>-2202.2199999999998</v>
      </c>
      <c r="BS206" s="7"/>
      <c r="BT206" s="8">
        <f>ROUND(IF(BP206=0, IF(BN206=0, 0, 1), BN206/BP206),5)</f>
        <v>0.61023000000000005</v>
      </c>
    </row>
    <row r="207" spans="1:72" x14ac:dyDescent="0.35">
      <c r="A207" s="2"/>
      <c r="B207" s="2"/>
      <c r="C207" s="2"/>
      <c r="D207" s="2"/>
      <c r="E207" s="2"/>
      <c r="F207" s="2" t="s">
        <v>216</v>
      </c>
      <c r="G207" s="2"/>
      <c r="H207" s="2"/>
      <c r="I207" s="2"/>
      <c r="J207" s="6">
        <v>0</v>
      </c>
      <c r="K207" s="7"/>
      <c r="L207" s="6">
        <v>11500</v>
      </c>
      <c r="M207" s="7"/>
      <c r="N207" s="6">
        <f>ROUND((J207-L207),5)</f>
        <v>-11500</v>
      </c>
      <c r="O207" s="7"/>
      <c r="P207" s="8">
        <f>ROUND(IF(L207=0, IF(J207=0, 0, 1), J207/L207),5)</f>
        <v>0</v>
      </c>
      <c r="Q207" s="7"/>
      <c r="R207" s="6">
        <v>2741.13</v>
      </c>
      <c r="S207" s="7"/>
      <c r="T207" s="6">
        <v>0</v>
      </c>
      <c r="U207" s="7"/>
      <c r="V207" s="6">
        <f>ROUND((R207-T207),5)</f>
        <v>2741.13</v>
      </c>
      <c r="W207" s="7"/>
      <c r="X207" s="8">
        <f>ROUND(IF(T207=0, IF(R207=0, 0, 1), R207/T207),5)</f>
        <v>1</v>
      </c>
      <c r="Y207" s="7"/>
      <c r="Z207" s="6">
        <v>78</v>
      </c>
      <c r="AA207" s="7"/>
      <c r="AB207" s="6">
        <v>0</v>
      </c>
      <c r="AC207" s="7"/>
      <c r="AD207" s="6">
        <f>ROUND((Z207-AB207),5)</f>
        <v>78</v>
      </c>
      <c r="AE207" s="7"/>
      <c r="AF207" s="8">
        <f>ROUND(IF(AB207=0, IF(Z207=0, 0, 1), Z207/AB207),5)</f>
        <v>1</v>
      </c>
      <c r="AG207" s="7"/>
      <c r="AH207" s="6">
        <v>946</v>
      </c>
      <c r="AI207" s="7"/>
      <c r="AJ207" s="6">
        <v>0</v>
      </c>
      <c r="AK207" s="7"/>
      <c r="AL207" s="6">
        <f>ROUND((AH207-AJ207),5)</f>
        <v>946</v>
      </c>
      <c r="AM207" s="7"/>
      <c r="AN207" s="8">
        <f>ROUND(IF(AJ207=0, IF(AH207=0, 0, 1), AH207/AJ207),5)</f>
        <v>1</v>
      </c>
      <c r="AO207" s="7"/>
      <c r="AP207" s="6">
        <v>-8317.9500000000007</v>
      </c>
      <c r="AQ207" s="7"/>
      <c r="AR207" s="6">
        <v>0</v>
      </c>
      <c r="AS207" s="7"/>
      <c r="AT207" s="6">
        <f>ROUND((AP207-AR207),5)</f>
        <v>-8317.9500000000007</v>
      </c>
      <c r="AU207" s="7"/>
      <c r="AV207" s="8">
        <f>ROUND(IF(AR207=0, IF(AP207=0, 0, 1), AP207/AR207),5)</f>
        <v>1</v>
      </c>
      <c r="AW207" s="7"/>
      <c r="AX207" s="6">
        <v>8545.9500000000007</v>
      </c>
      <c r="AY207" s="7"/>
      <c r="AZ207" s="6">
        <v>0</v>
      </c>
      <c r="BA207" s="7"/>
      <c r="BB207" s="6">
        <f>ROUND((AX207-AZ207),5)</f>
        <v>8545.9500000000007</v>
      </c>
      <c r="BC207" s="7"/>
      <c r="BD207" s="8">
        <f>ROUND(IF(AZ207=0, IF(AX207=0, 0, 1), AX207/AZ207),5)</f>
        <v>1</v>
      </c>
      <c r="BE207" s="7"/>
      <c r="BF207" s="6">
        <v>40</v>
      </c>
      <c r="BG207" s="7"/>
      <c r="BH207" s="6">
        <v>0</v>
      </c>
      <c r="BI207" s="7"/>
      <c r="BJ207" s="6">
        <f>ROUND((BF207-BH207),5)</f>
        <v>40</v>
      </c>
      <c r="BK207" s="7"/>
      <c r="BL207" s="8">
        <f>ROUND(IF(BH207=0, IF(BF207=0, 0, 1), BF207/BH207),5)</f>
        <v>1</v>
      </c>
      <c r="BM207" s="7"/>
      <c r="BN207" s="6">
        <f>ROUND(J207+R207+Z207+AH207+AP207+AX207+BF207,5)</f>
        <v>4033.13</v>
      </c>
      <c r="BO207" s="7"/>
      <c r="BP207" s="6">
        <f>ROUND(L207+T207+AB207+AJ207+AR207+AZ207+BH207,5)</f>
        <v>11500</v>
      </c>
      <c r="BQ207" s="7"/>
      <c r="BR207" s="6">
        <f>ROUND((BN207-BP207),5)</f>
        <v>-7466.87</v>
      </c>
      <c r="BS207" s="7"/>
      <c r="BT207" s="8">
        <f>ROUND(IF(BP207=0, IF(BN207=0, 0, 1), BN207/BP207),5)</f>
        <v>0.35071000000000002</v>
      </c>
    </row>
    <row r="208" spans="1:72" x14ac:dyDescent="0.35">
      <c r="A208" s="2"/>
      <c r="B208" s="2"/>
      <c r="C208" s="2"/>
      <c r="D208" s="2"/>
      <c r="E208" s="2"/>
      <c r="F208" s="2" t="s">
        <v>217</v>
      </c>
      <c r="G208" s="2"/>
      <c r="H208" s="2"/>
      <c r="I208" s="2"/>
      <c r="J208" s="6"/>
      <c r="K208" s="7"/>
      <c r="L208" s="6"/>
      <c r="M208" s="7"/>
      <c r="N208" s="6"/>
      <c r="O208" s="7"/>
      <c r="P208" s="8"/>
      <c r="Q208" s="7"/>
      <c r="R208" s="6"/>
      <c r="S208" s="7"/>
      <c r="T208" s="6"/>
      <c r="U208" s="7"/>
      <c r="V208" s="6"/>
      <c r="W208" s="7"/>
      <c r="X208" s="8"/>
      <c r="Y208" s="7"/>
      <c r="Z208" s="6"/>
      <c r="AA208" s="7"/>
      <c r="AB208" s="6"/>
      <c r="AC208" s="7"/>
      <c r="AD208" s="6"/>
      <c r="AE208" s="7"/>
      <c r="AF208" s="8"/>
      <c r="AG208" s="7"/>
      <c r="AH208" s="6"/>
      <c r="AI208" s="7"/>
      <c r="AJ208" s="6"/>
      <c r="AK208" s="7"/>
      <c r="AL208" s="6"/>
      <c r="AM208" s="7"/>
      <c r="AN208" s="8"/>
      <c r="AO208" s="7"/>
      <c r="AP208" s="6"/>
      <c r="AQ208" s="7"/>
      <c r="AR208" s="6"/>
      <c r="AS208" s="7"/>
      <c r="AT208" s="6"/>
      <c r="AU208" s="7"/>
      <c r="AV208" s="8"/>
      <c r="AW208" s="7"/>
      <c r="AX208" s="6"/>
      <c r="AY208" s="7"/>
      <c r="AZ208" s="6"/>
      <c r="BA208" s="7"/>
      <c r="BB208" s="6"/>
      <c r="BC208" s="7"/>
      <c r="BD208" s="8"/>
      <c r="BE208" s="7"/>
      <c r="BF208" s="6"/>
      <c r="BG208" s="7"/>
      <c r="BH208" s="6"/>
      <c r="BI208" s="7"/>
      <c r="BJ208" s="6"/>
      <c r="BK208" s="7"/>
      <c r="BL208" s="8"/>
      <c r="BM208" s="7"/>
      <c r="BN208" s="6"/>
      <c r="BO208" s="7"/>
      <c r="BP208" s="6"/>
      <c r="BQ208" s="7"/>
      <c r="BR208" s="6"/>
      <c r="BS208" s="7"/>
      <c r="BT208" s="8"/>
    </row>
    <row r="209" spans="1:72" x14ac:dyDescent="0.35">
      <c r="A209" s="2"/>
      <c r="B209" s="2"/>
      <c r="C209" s="2"/>
      <c r="D209" s="2"/>
      <c r="E209" s="2"/>
      <c r="F209" s="2"/>
      <c r="G209" s="2" t="s">
        <v>218</v>
      </c>
      <c r="H209" s="2"/>
      <c r="I209" s="2"/>
      <c r="J209" s="6">
        <v>0</v>
      </c>
      <c r="K209" s="7"/>
      <c r="L209" s="6">
        <v>550</v>
      </c>
      <c r="M209" s="7"/>
      <c r="N209" s="6">
        <f>ROUND((J209-L209),5)</f>
        <v>-550</v>
      </c>
      <c r="O209" s="7"/>
      <c r="P209" s="8">
        <f>ROUND(IF(L209=0, IF(J209=0, 0, 1), J209/L209),5)</f>
        <v>0</v>
      </c>
      <c r="Q209" s="7"/>
      <c r="R209" s="6">
        <v>0</v>
      </c>
      <c r="S209" s="7"/>
      <c r="T209" s="6">
        <v>0</v>
      </c>
      <c r="U209" s="7"/>
      <c r="V209" s="6">
        <f>ROUND((R209-T209),5)</f>
        <v>0</v>
      </c>
      <c r="W209" s="7"/>
      <c r="X209" s="8">
        <f>ROUND(IF(T209=0, IF(R209=0, 0, 1), R209/T209),5)</f>
        <v>0</v>
      </c>
      <c r="Y209" s="7"/>
      <c r="Z209" s="6">
        <v>550</v>
      </c>
      <c r="AA209" s="7"/>
      <c r="AB209" s="6">
        <v>0</v>
      </c>
      <c r="AC209" s="7"/>
      <c r="AD209" s="6">
        <f>ROUND((Z209-AB209),5)</f>
        <v>550</v>
      </c>
      <c r="AE209" s="7"/>
      <c r="AF209" s="8">
        <f>ROUND(IF(AB209=0, IF(Z209=0, 0, 1), Z209/AB209),5)</f>
        <v>1</v>
      </c>
      <c r="AG209" s="7"/>
      <c r="AH209" s="6">
        <v>0</v>
      </c>
      <c r="AI209" s="7"/>
      <c r="AJ209" s="6">
        <v>0</v>
      </c>
      <c r="AK209" s="7"/>
      <c r="AL209" s="6">
        <f>ROUND((AH209-AJ209),5)</f>
        <v>0</v>
      </c>
      <c r="AM209" s="7"/>
      <c r="AN209" s="8">
        <f>ROUND(IF(AJ209=0, IF(AH209=0, 0, 1), AH209/AJ209),5)</f>
        <v>0</v>
      </c>
      <c r="AO209" s="7"/>
      <c r="AP209" s="6">
        <v>0</v>
      </c>
      <c r="AQ209" s="7"/>
      <c r="AR209" s="6">
        <v>0</v>
      </c>
      <c r="AS209" s="7"/>
      <c r="AT209" s="6">
        <f>ROUND((AP209-AR209),5)</f>
        <v>0</v>
      </c>
      <c r="AU209" s="7"/>
      <c r="AV209" s="8">
        <f>ROUND(IF(AR209=0, IF(AP209=0, 0, 1), AP209/AR209),5)</f>
        <v>0</v>
      </c>
      <c r="AW209" s="7"/>
      <c r="AX209" s="6">
        <v>0</v>
      </c>
      <c r="AY209" s="7"/>
      <c r="AZ209" s="6">
        <v>0</v>
      </c>
      <c r="BA209" s="7"/>
      <c r="BB209" s="6">
        <f>ROUND((AX209-AZ209),5)</f>
        <v>0</v>
      </c>
      <c r="BC209" s="7"/>
      <c r="BD209" s="8">
        <f>ROUND(IF(AZ209=0, IF(AX209=0, 0, 1), AX209/AZ209),5)</f>
        <v>0</v>
      </c>
      <c r="BE209" s="7"/>
      <c r="BF209" s="6">
        <v>0</v>
      </c>
      <c r="BG209" s="7"/>
      <c r="BH209" s="6">
        <v>0</v>
      </c>
      <c r="BI209" s="7"/>
      <c r="BJ209" s="6">
        <f>ROUND((BF209-BH209),5)</f>
        <v>0</v>
      </c>
      <c r="BK209" s="7"/>
      <c r="BL209" s="8">
        <f>ROUND(IF(BH209=0, IF(BF209=0, 0, 1), BF209/BH209),5)</f>
        <v>0</v>
      </c>
      <c r="BM209" s="7"/>
      <c r="BN209" s="6">
        <f>ROUND(J209+R209+Z209+AH209+AP209+AX209+BF209,5)</f>
        <v>550</v>
      </c>
      <c r="BO209" s="7"/>
      <c r="BP209" s="6">
        <f>ROUND(L209+T209+AB209+AJ209+AR209+AZ209+BH209,5)</f>
        <v>550</v>
      </c>
      <c r="BQ209" s="7"/>
      <c r="BR209" s="6">
        <f>ROUND((BN209-BP209),5)</f>
        <v>0</v>
      </c>
      <c r="BS209" s="7"/>
      <c r="BT209" s="8">
        <f>ROUND(IF(BP209=0, IF(BN209=0, 0, 1), BN209/BP209),5)</f>
        <v>1</v>
      </c>
    </row>
    <row r="210" spans="1:72" ht="15" thickBot="1" x14ac:dyDescent="0.4">
      <c r="A210" s="2"/>
      <c r="B210" s="2"/>
      <c r="C210" s="2"/>
      <c r="D210" s="2"/>
      <c r="E210" s="2"/>
      <c r="F210" s="2"/>
      <c r="G210" s="2" t="s">
        <v>219</v>
      </c>
      <c r="H210" s="2"/>
      <c r="I210" s="2"/>
      <c r="J210" s="15">
        <v>613.16999999999996</v>
      </c>
      <c r="K210" s="7"/>
      <c r="L210" s="15">
        <v>10500</v>
      </c>
      <c r="M210" s="7"/>
      <c r="N210" s="15">
        <f>ROUND((J210-L210),5)</f>
        <v>-9886.83</v>
      </c>
      <c r="O210" s="7"/>
      <c r="P210" s="16">
        <f>ROUND(IF(L210=0, IF(J210=0, 0, 1), J210/L210),5)</f>
        <v>5.8400000000000001E-2</v>
      </c>
      <c r="Q210" s="7"/>
      <c r="R210" s="15">
        <v>1405.54</v>
      </c>
      <c r="S210" s="7"/>
      <c r="T210" s="15">
        <v>0</v>
      </c>
      <c r="U210" s="7"/>
      <c r="V210" s="15">
        <f>ROUND((R210-T210),5)</f>
        <v>1405.54</v>
      </c>
      <c r="W210" s="7"/>
      <c r="X210" s="16">
        <f>ROUND(IF(T210=0, IF(R210=0, 0, 1), R210/T210),5)</f>
        <v>1</v>
      </c>
      <c r="Y210" s="7"/>
      <c r="Z210" s="15">
        <v>90</v>
      </c>
      <c r="AA210" s="7"/>
      <c r="AB210" s="15">
        <v>0</v>
      </c>
      <c r="AC210" s="7"/>
      <c r="AD210" s="15">
        <f>ROUND((Z210-AB210),5)</f>
        <v>90</v>
      </c>
      <c r="AE210" s="7"/>
      <c r="AF210" s="16">
        <f>ROUND(IF(AB210=0, IF(Z210=0, 0, 1), Z210/AB210),5)</f>
        <v>1</v>
      </c>
      <c r="AG210" s="7"/>
      <c r="AH210" s="15">
        <v>30</v>
      </c>
      <c r="AI210" s="7"/>
      <c r="AJ210" s="15">
        <v>0</v>
      </c>
      <c r="AK210" s="7"/>
      <c r="AL210" s="15">
        <f>ROUND((AH210-AJ210),5)</f>
        <v>30</v>
      </c>
      <c r="AM210" s="7"/>
      <c r="AN210" s="16">
        <f>ROUND(IF(AJ210=0, IF(AH210=0, 0, 1), AH210/AJ210),5)</f>
        <v>1</v>
      </c>
      <c r="AO210" s="7"/>
      <c r="AP210" s="15">
        <v>30</v>
      </c>
      <c r="AQ210" s="7"/>
      <c r="AR210" s="15">
        <v>0</v>
      </c>
      <c r="AS210" s="7"/>
      <c r="AT210" s="15">
        <f>ROUND((AP210-AR210),5)</f>
        <v>30</v>
      </c>
      <c r="AU210" s="7"/>
      <c r="AV210" s="16">
        <f>ROUND(IF(AR210=0, IF(AP210=0, 0, 1), AP210/AR210),5)</f>
        <v>1</v>
      </c>
      <c r="AW210" s="7"/>
      <c r="AX210" s="15">
        <v>20</v>
      </c>
      <c r="AY210" s="7"/>
      <c r="AZ210" s="15">
        <v>0</v>
      </c>
      <c r="BA210" s="7"/>
      <c r="BB210" s="15">
        <f>ROUND((AX210-AZ210),5)</f>
        <v>20</v>
      </c>
      <c r="BC210" s="7"/>
      <c r="BD210" s="16">
        <f>ROUND(IF(AZ210=0, IF(AX210=0, 0, 1), AX210/AZ210),5)</f>
        <v>1</v>
      </c>
      <c r="BE210" s="7"/>
      <c r="BF210" s="15">
        <v>0</v>
      </c>
      <c r="BG210" s="7"/>
      <c r="BH210" s="15">
        <v>0</v>
      </c>
      <c r="BI210" s="7"/>
      <c r="BJ210" s="15">
        <f>ROUND((BF210-BH210),5)</f>
        <v>0</v>
      </c>
      <c r="BK210" s="7"/>
      <c r="BL210" s="16">
        <f>ROUND(IF(BH210=0, IF(BF210=0, 0, 1), BF210/BH210),5)</f>
        <v>0</v>
      </c>
      <c r="BM210" s="7"/>
      <c r="BN210" s="15">
        <f>ROUND(J210+R210+Z210+AH210+AP210+AX210+BF210,5)</f>
        <v>2188.71</v>
      </c>
      <c r="BO210" s="7"/>
      <c r="BP210" s="15">
        <f>ROUND(L210+T210+AB210+AJ210+AR210+AZ210+BH210,5)</f>
        <v>10500</v>
      </c>
      <c r="BQ210" s="7"/>
      <c r="BR210" s="15">
        <f>ROUND((BN210-BP210),5)</f>
        <v>-8311.2900000000009</v>
      </c>
      <c r="BS210" s="7"/>
      <c r="BT210" s="16">
        <f>ROUND(IF(BP210=0, IF(BN210=0, 0, 1), BN210/BP210),5)</f>
        <v>0.20845</v>
      </c>
    </row>
    <row r="211" spans="1:72" x14ac:dyDescent="0.35">
      <c r="A211" s="2"/>
      <c r="B211" s="2"/>
      <c r="C211" s="2"/>
      <c r="D211" s="2"/>
      <c r="E211" s="2"/>
      <c r="F211" s="2" t="s">
        <v>220</v>
      </c>
      <c r="G211" s="2"/>
      <c r="H211" s="2"/>
      <c r="I211" s="2"/>
      <c r="J211" s="6">
        <f>ROUND(SUM(J208:J210),5)</f>
        <v>613.16999999999996</v>
      </c>
      <c r="K211" s="7"/>
      <c r="L211" s="6">
        <f>ROUND(SUM(L208:L210),5)</f>
        <v>11050</v>
      </c>
      <c r="M211" s="7"/>
      <c r="N211" s="6">
        <f>ROUND((J211-L211),5)</f>
        <v>-10436.83</v>
      </c>
      <c r="O211" s="7"/>
      <c r="P211" s="8">
        <f>ROUND(IF(L211=0, IF(J211=0, 0, 1), J211/L211),5)</f>
        <v>5.5489999999999998E-2</v>
      </c>
      <c r="Q211" s="7"/>
      <c r="R211" s="6">
        <f>ROUND(SUM(R208:R210),5)</f>
        <v>1405.54</v>
      </c>
      <c r="S211" s="7"/>
      <c r="T211" s="6">
        <f>ROUND(SUM(T208:T210),5)</f>
        <v>0</v>
      </c>
      <c r="U211" s="7"/>
      <c r="V211" s="6">
        <f>ROUND((R211-T211),5)</f>
        <v>1405.54</v>
      </c>
      <c r="W211" s="7"/>
      <c r="X211" s="8">
        <f>ROUND(IF(T211=0, IF(R211=0, 0, 1), R211/T211),5)</f>
        <v>1</v>
      </c>
      <c r="Y211" s="7"/>
      <c r="Z211" s="6">
        <f>ROUND(SUM(Z208:Z210),5)</f>
        <v>640</v>
      </c>
      <c r="AA211" s="7"/>
      <c r="AB211" s="6">
        <f>ROUND(SUM(AB208:AB210),5)</f>
        <v>0</v>
      </c>
      <c r="AC211" s="7"/>
      <c r="AD211" s="6">
        <f>ROUND((Z211-AB211),5)</f>
        <v>640</v>
      </c>
      <c r="AE211" s="7"/>
      <c r="AF211" s="8">
        <f>ROUND(IF(AB211=0, IF(Z211=0, 0, 1), Z211/AB211),5)</f>
        <v>1</v>
      </c>
      <c r="AG211" s="7"/>
      <c r="AH211" s="6">
        <f>ROUND(SUM(AH208:AH210),5)</f>
        <v>30</v>
      </c>
      <c r="AI211" s="7"/>
      <c r="AJ211" s="6">
        <f>ROUND(SUM(AJ208:AJ210),5)</f>
        <v>0</v>
      </c>
      <c r="AK211" s="7"/>
      <c r="AL211" s="6">
        <f>ROUND((AH211-AJ211),5)</f>
        <v>30</v>
      </c>
      <c r="AM211" s="7"/>
      <c r="AN211" s="8">
        <f>ROUND(IF(AJ211=0, IF(AH211=0, 0, 1), AH211/AJ211),5)</f>
        <v>1</v>
      </c>
      <c r="AO211" s="7"/>
      <c r="AP211" s="6">
        <f>ROUND(SUM(AP208:AP210),5)</f>
        <v>30</v>
      </c>
      <c r="AQ211" s="7"/>
      <c r="AR211" s="6">
        <f>ROUND(SUM(AR208:AR210),5)</f>
        <v>0</v>
      </c>
      <c r="AS211" s="7"/>
      <c r="AT211" s="6">
        <f>ROUND((AP211-AR211),5)</f>
        <v>30</v>
      </c>
      <c r="AU211" s="7"/>
      <c r="AV211" s="8">
        <f>ROUND(IF(AR211=0, IF(AP211=0, 0, 1), AP211/AR211),5)</f>
        <v>1</v>
      </c>
      <c r="AW211" s="7"/>
      <c r="AX211" s="6">
        <f>ROUND(SUM(AX208:AX210),5)</f>
        <v>20</v>
      </c>
      <c r="AY211" s="7"/>
      <c r="AZ211" s="6">
        <f>ROUND(SUM(AZ208:AZ210),5)</f>
        <v>0</v>
      </c>
      <c r="BA211" s="7"/>
      <c r="BB211" s="6">
        <f>ROUND((AX211-AZ211),5)</f>
        <v>20</v>
      </c>
      <c r="BC211" s="7"/>
      <c r="BD211" s="8">
        <f>ROUND(IF(AZ211=0, IF(AX211=0, 0, 1), AX211/AZ211),5)</f>
        <v>1</v>
      </c>
      <c r="BE211" s="7"/>
      <c r="BF211" s="6">
        <f>ROUND(SUM(BF208:BF210),5)</f>
        <v>0</v>
      </c>
      <c r="BG211" s="7"/>
      <c r="BH211" s="6">
        <f>ROUND(SUM(BH208:BH210),5)</f>
        <v>0</v>
      </c>
      <c r="BI211" s="7"/>
      <c r="BJ211" s="6">
        <f>ROUND((BF211-BH211),5)</f>
        <v>0</v>
      </c>
      <c r="BK211" s="7"/>
      <c r="BL211" s="8">
        <f>ROUND(IF(BH211=0, IF(BF211=0, 0, 1), BF211/BH211),5)</f>
        <v>0</v>
      </c>
      <c r="BM211" s="7"/>
      <c r="BN211" s="6">
        <f>ROUND(J211+R211+Z211+AH211+AP211+AX211+BF211,5)</f>
        <v>2738.71</v>
      </c>
      <c r="BO211" s="7"/>
      <c r="BP211" s="6">
        <f>ROUND(L211+T211+AB211+AJ211+AR211+AZ211+BH211,5)</f>
        <v>11050</v>
      </c>
      <c r="BQ211" s="7"/>
      <c r="BR211" s="6">
        <f>ROUND((BN211-BP211),5)</f>
        <v>-8311.2900000000009</v>
      </c>
      <c r="BS211" s="7"/>
      <c r="BT211" s="8">
        <f>ROUND(IF(BP211=0, IF(BN211=0, 0, 1), BN211/BP211),5)</f>
        <v>0.24784999999999999</v>
      </c>
    </row>
    <row r="212" spans="1:72" ht="15" thickBot="1" x14ac:dyDescent="0.4">
      <c r="A212" s="2"/>
      <c r="B212" s="2"/>
      <c r="C212" s="2"/>
      <c r="D212" s="2"/>
      <c r="E212" s="2"/>
      <c r="F212" s="2" t="s">
        <v>221</v>
      </c>
      <c r="G212" s="2"/>
      <c r="H212" s="2"/>
      <c r="I212" s="2"/>
      <c r="J212" s="15">
        <v>381</v>
      </c>
      <c r="K212" s="7"/>
      <c r="L212" s="15"/>
      <c r="M212" s="7"/>
      <c r="N212" s="15"/>
      <c r="O212" s="7"/>
      <c r="P212" s="16"/>
      <c r="Q212" s="7"/>
      <c r="R212" s="15">
        <v>233.98</v>
      </c>
      <c r="S212" s="7"/>
      <c r="T212" s="15"/>
      <c r="U212" s="7"/>
      <c r="V212" s="15"/>
      <c r="W212" s="7"/>
      <c r="X212" s="16"/>
      <c r="Y212" s="7"/>
      <c r="Z212" s="15">
        <v>40.75</v>
      </c>
      <c r="AA212" s="7"/>
      <c r="AB212" s="15"/>
      <c r="AC212" s="7"/>
      <c r="AD212" s="15"/>
      <c r="AE212" s="7"/>
      <c r="AF212" s="16"/>
      <c r="AG212" s="7"/>
      <c r="AH212" s="15">
        <v>56</v>
      </c>
      <c r="AI212" s="7"/>
      <c r="AJ212" s="15"/>
      <c r="AK212" s="7"/>
      <c r="AL212" s="15"/>
      <c r="AM212" s="7"/>
      <c r="AN212" s="16"/>
      <c r="AO212" s="7"/>
      <c r="AP212" s="15">
        <v>30</v>
      </c>
      <c r="AQ212" s="7"/>
      <c r="AR212" s="15"/>
      <c r="AS212" s="7"/>
      <c r="AT212" s="15"/>
      <c r="AU212" s="7"/>
      <c r="AV212" s="16"/>
      <c r="AW212" s="7"/>
      <c r="AX212" s="15">
        <v>0</v>
      </c>
      <c r="AY212" s="7"/>
      <c r="AZ212" s="15"/>
      <c r="BA212" s="7"/>
      <c r="BB212" s="15"/>
      <c r="BC212" s="7"/>
      <c r="BD212" s="16"/>
      <c r="BE212" s="7"/>
      <c r="BF212" s="15">
        <v>0</v>
      </c>
      <c r="BG212" s="7"/>
      <c r="BH212" s="15"/>
      <c r="BI212" s="7"/>
      <c r="BJ212" s="15"/>
      <c r="BK212" s="7"/>
      <c r="BL212" s="16"/>
      <c r="BM212" s="7"/>
      <c r="BN212" s="15">
        <f>ROUND(J212+R212+Z212+AH212+AP212+AX212+BF212,5)</f>
        <v>741.73</v>
      </c>
      <c r="BO212" s="7"/>
      <c r="BP212" s="15"/>
      <c r="BQ212" s="7"/>
      <c r="BR212" s="15"/>
      <c r="BS212" s="7"/>
      <c r="BT212" s="16"/>
    </row>
    <row r="213" spans="1:72" x14ac:dyDescent="0.35">
      <c r="A213" s="2"/>
      <c r="B213" s="2"/>
      <c r="C213" s="2"/>
      <c r="D213" s="2"/>
      <c r="E213" s="2" t="s">
        <v>222</v>
      </c>
      <c r="F213" s="2"/>
      <c r="G213" s="2"/>
      <c r="H213" s="2"/>
      <c r="I213" s="2"/>
      <c r="J213" s="6">
        <f>ROUND(SUM(J201:J207)+SUM(J211:J212),5)</f>
        <v>994.17</v>
      </c>
      <c r="K213" s="7"/>
      <c r="L213" s="6">
        <f>ROUND(SUM(L201:L207)+SUM(L211:L212),5)</f>
        <v>40500</v>
      </c>
      <c r="M213" s="7"/>
      <c r="N213" s="6">
        <f>ROUND((J213-L213),5)</f>
        <v>-39505.83</v>
      </c>
      <c r="O213" s="7"/>
      <c r="P213" s="8">
        <f>ROUND(IF(L213=0, IF(J213=0, 0, 1), J213/L213),5)</f>
        <v>2.4549999999999999E-2</v>
      </c>
      <c r="Q213" s="7"/>
      <c r="R213" s="6">
        <f>ROUND(SUM(R201:R207)+SUM(R211:R212),5)</f>
        <v>4779.05</v>
      </c>
      <c r="S213" s="7"/>
      <c r="T213" s="6">
        <f>ROUND(SUM(T201:T207)+SUM(T211:T212),5)</f>
        <v>0</v>
      </c>
      <c r="U213" s="7"/>
      <c r="V213" s="6">
        <f>ROUND((R213-T213),5)</f>
        <v>4779.05</v>
      </c>
      <c r="W213" s="7"/>
      <c r="X213" s="8">
        <f>ROUND(IF(T213=0, IF(R213=0, 0, 1), R213/T213),5)</f>
        <v>1</v>
      </c>
      <c r="Y213" s="7"/>
      <c r="Z213" s="6">
        <f>ROUND(SUM(Z201:Z207)+SUM(Z211:Z212),5)</f>
        <v>5898.21</v>
      </c>
      <c r="AA213" s="7"/>
      <c r="AB213" s="6">
        <f>ROUND(SUM(AB201:AB207)+SUM(AB211:AB212),5)</f>
        <v>0</v>
      </c>
      <c r="AC213" s="7"/>
      <c r="AD213" s="6">
        <f>ROUND((Z213-AB213),5)</f>
        <v>5898.21</v>
      </c>
      <c r="AE213" s="7"/>
      <c r="AF213" s="8">
        <f>ROUND(IF(AB213=0, IF(Z213=0, 0, 1), Z213/AB213),5)</f>
        <v>1</v>
      </c>
      <c r="AG213" s="7"/>
      <c r="AH213" s="6">
        <f>ROUND(SUM(AH201:AH207)+SUM(AH211:AH212),5)</f>
        <v>3345.67</v>
      </c>
      <c r="AI213" s="7"/>
      <c r="AJ213" s="6">
        <f>ROUND(SUM(AJ201:AJ207)+SUM(AJ211:AJ212),5)</f>
        <v>0</v>
      </c>
      <c r="AK213" s="7"/>
      <c r="AL213" s="6">
        <f>ROUND((AH213-AJ213),5)</f>
        <v>3345.67</v>
      </c>
      <c r="AM213" s="7"/>
      <c r="AN213" s="8">
        <f>ROUND(IF(AJ213=0, IF(AH213=0, 0, 1), AH213/AJ213),5)</f>
        <v>1</v>
      </c>
      <c r="AO213" s="7"/>
      <c r="AP213" s="6">
        <f>ROUND(SUM(AP201:AP207)+SUM(AP211:AP212),5)</f>
        <v>-8175.39</v>
      </c>
      <c r="AQ213" s="7"/>
      <c r="AR213" s="6">
        <f>ROUND(SUM(AR201:AR207)+SUM(AR211:AR212),5)</f>
        <v>0</v>
      </c>
      <c r="AS213" s="7"/>
      <c r="AT213" s="6">
        <f>ROUND((AP213-AR213),5)</f>
        <v>-8175.39</v>
      </c>
      <c r="AU213" s="7"/>
      <c r="AV213" s="8">
        <f>ROUND(IF(AR213=0, IF(AP213=0, 0, 1), AP213/AR213),5)</f>
        <v>1</v>
      </c>
      <c r="AW213" s="7"/>
      <c r="AX213" s="6">
        <f>ROUND(SUM(AX201:AX207)+SUM(AX211:AX212),5)</f>
        <v>9302.94</v>
      </c>
      <c r="AY213" s="7"/>
      <c r="AZ213" s="6">
        <f>ROUND(SUM(AZ201:AZ207)+SUM(AZ211:AZ212),5)</f>
        <v>0</v>
      </c>
      <c r="BA213" s="7"/>
      <c r="BB213" s="6">
        <f>ROUND((AX213-AZ213),5)</f>
        <v>9302.94</v>
      </c>
      <c r="BC213" s="7"/>
      <c r="BD213" s="8">
        <f>ROUND(IF(AZ213=0, IF(AX213=0, 0, 1), AX213/AZ213),5)</f>
        <v>1</v>
      </c>
      <c r="BE213" s="7"/>
      <c r="BF213" s="6">
        <f>ROUND(SUM(BF201:BF207)+SUM(BF211:BF212),5)</f>
        <v>70</v>
      </c>
      <c r="BG213" s="7"/>
      <c r="BH213" s="6">
        <f>ROUND(SUM(BH201:BH207)+SUM(BH211:BH212),5)</f>
        <v>0</v>
      </c>
      <c r="BI213" s="7"/>
      <c r="BJ213" s="6">
        <f>ROUND((BF213-BH213),5)</f>
        <v>70</v>
      </c>
      <c r="BK213" s="7"/>
      <c r="BL213" s="8">
        <f>ROUND(IF(BH213=0, IF(BF213=0, 0, 1), BF213/BH213),5)</f>
        <v>1</v>
      </c>
      <c r="BM213" s="7"/>
      <c r="BN213" s="6">
        <f>ROUND(J213+R213+Z213+AH213+AP213+AX213+BF213,5)</f>
        <v>16214.65</v>
      </c>
      <c r="BO213" s="7"/>
      <c r="BP213" s="6">
        <f>ROUND(L213+T213+AB213+AJ213+AR213+AZ213+BH213,5)</f>
        <v>40500</v>
      </c>
      <c r="BQ213" s="7"/>
      <c r="BR213" s="6">
        <f>ROUND((BN213-BP213),5)</f>
        <v>-24285.35</v>
      </c>
      <c r="BS213" s="7"/>
      <c r="BT213" s="8">
        <f>ROUND(IF(BP213=0, IF(BN213=0, 0, 1), BN213/BP213),5)</f>
        <v>0.40035999999999999</v>
      </c>
    </row>
    <row r="214" spans="1:72" ht="15" thickBot="1" x14ac:dyDescent="0.4">
      <c r="A214" s="2"/>
      <c r="B214" s="2"/>
      <c r="C214" s="2"/>
      <c r="D214" s="2"/>
      <c r="E214" s="2" t="s">
        <v>223</v>
      </c>
      <c r="F214" s="2"/>
      <c r="G214" s="2"/>
      <c r="H214" s="2"/>
      <c r="I214" s="2"/>
      <c r="J214" s="9">
        <v>0</v>
      </c>
      <c r="K214" s="7"/>
      <c r="L214" s="9"/>
      <c r="M214" s="7"/>
      <c r="N214" s="9"/>
      <c r="O214" s="7"/>
      <c r="P214" s="10"/>
      <c r="Q214" s="7"/>
      <c r="R214" s="9">
        <v>0</v>
      </c>
      <c r="S214" s="7"/>
      <c r="T214" s="9"/>
      <c r="U214" s="7"/>
      <c r="V214" s="9"/>
      <c r="W214" s="7"/>
      <c r="X214" s="10"/>
      <c r="Y214" s="7"/>
      <c r="Z214" s="9">
        <v>0</v>
      </c>
      <c r="AA214" s="7"/>
      <c r="AB214" s="9"/>
      <c r="AC214" s="7"/>
      <c r="AD214" s="9"/>
      <c r="AE214" s="7"/>
      <c r="AF214" s="10"/>
      <c r="AG214" s="7"/>
      <c r="AH214" s="9">
        <v>0</v>
      </c>
      <c r="AI214" s="7"/>
      <c r="AJ214" s="9"/>
      <c r="AK214" s="7"/>
      <c r="AL214" s="9"/>
      <c r="AM214" s="7"/>
      <c r="AN214" s="10"/>
      <c r="AO214" s="7"/>
      <c r="AP214" s="9">
        <v>0</v>
      </c>
      <c r="AQ214" s="7"/>
      <c r="AR214" s="9"/>
      <c r="AS214" s="7"/>
      <c r="AT214" s="9"/>
      <c r="AU214" s="7"/>
      <c r="AV214" s="10"/>
      <c r="AW214" s="7"/>
      <c r="AX214" s="9">
        <v>49.99</v>
      </c>
      <c r="AY214" s="7"/>
      <c r="AZ214" s="9"/>
      <c r="BA214" s="7"/>
      <c r="BB214" s="9"/>
      <c r="BC214" s="7"/>
      <c r="BD214" s="10"/>
      <c r="BE214" s="7"/>
      <c r="BF214" s="9">
        <v>0</v>
      </c>
      <c r="BG214" s="7"/>
      <c r="BH214" s="9"/>
      <c r="BI214" s="7"/>
      <c r="BJ214" s="9"/>
      <c r="BK214" s="7"/>
      <c r="BL214" s="10"/>
      <c r="BM214" s="7"/>
      <c r="BN214" s="9">
        <f>ROUND(J214+R214+Z214+AH214+AP214+AX214+BF214,5)</f>
        <v>49.99</v>
      </c>
      <c r="BO214" s="7"/>
      <c r="BP214" s="9"/>
      <c r="BQ214" s="7"/>
      <c r="BR214" s="9"/>
      <c r="BS214" s="7"/>
      <c r="BT214" s="10"/>
    </row>
    <row r="215" spans="1:72" ht="15" thickBot="1" x14ac:dyDescent="0.4">
      <c r="A215" s="2"/>
      <c r="B215" s="2"/>
      <c r="C215" s="2"/>
      <c r="D215" s="2" t="s">
        <v>224</v>
      </c>
      <c r="E215" s="2"/>
      <c r="F215" s="2"/>
      <c r="G215" s="2"/>
      <c r="H215" s="2"/>
      <c r="I215" s="2"/>
      <c r="J215" s="13">
        <f>ROUND(SUM(J28:J29)+J33+J136+J140+J147+J181+J185+J200+SUM(J213:J214),5)</f>
        <v>-123791.4</v>
      </c>
      <c r="K215" s="7"/>
      <c r="L215" s="13">
        <f>ROUND(SUM(L28:L29)+L33+L136+L140+L147+L181+L185+L200+SUM(L213:L214),5)</f>
        <v>1206949.6000000001</v>
      </c>
      <c r="M215" s="7"/>
      <c r="N215" s="13">
        <f>ROUND((J215-L215),5)</f>
        <v>-1330741</v>
      </c>
      <c r="O215" s="7"/>
      <c r="P215" s="14">
        <f>ROUND(IF(L215=0, IF(J215=0, 0, 1), J215/L215),5)</f>
        <v>-0.10256999999999999</v>
      </c>
      <c r="Q215" s="7"/>
      <c r="R215" s="13">
        <f>ROUND(SUM(R28:R29)+R33+R136+R140+R147+R181+R185+R200+SUM(R213:R214),5)</f>
        <v>139607.82999999999</v>
      </c>
      <c r="S215" s="7"/>
      <c r="T215" s="13">
        <f>ROUND(SUM(T28:T29)+T33+T136+T140+T147+T181+T185+T200+SUM(T213:T214),5)</f>
        <v>0</v>
      </c>
      <c r="U215" s="7"/>
      <c r="V215" s="13">
        <f>ROUND((R215-T215),5)</f>
        <v>139607.82999999999</v>
      </c>
      <c r="W215" s="7"/>
      <c r="X215" s="14">
        <f>ROUND(IF(T215=0, IF(R215=0, 0, 1), R215/T215),5)</f>
        <v>1</v>
      </c>
      <c r="Y215" s="7"/>
      <c r="Z215" s="13">
        <f>ROUND(SUM(Z28:Z29)+Z33+Z136+Z140+Z147+Z181+Z185+Z200+SUM(Z213:Z214),5)</f>
        <v>115219.13</v>
      </c>
      <c r="AA215" s="7"/>
      <c r="AB215" s="13">
        <f>ROUND(SUM(AB28:AB29)+AB33+AB136+AB140+AB147+AB181+AB185+AB200+SUM(AB213:AB214),5)</f>
        <v>0</v>
      </c>
      <c r="AC215" s="7"/>
      <c r="AD215" s="13">
        <f>ROUND((Z215-AB215),5)</f>
        <v>115219.13</v>
      </c>
      <c r="AE215" s="7"/>
      <c r="AF215" s="14">
        <f>ROUND(IF(AB215=0, IF(Z215=0, 0, 1), Z215/AB215),5)</f>
        <v>1</v>
      </c>
      <c r="AG215" s="7"/>
      <c r="AH215" s="13">
        <f>ROUND(SUM(AH28:AH29)+AH33+AH136+AH140+AH147+AH181+AH185+AH200+SUM(AH213:AH214),5)</f>
        <v>92182.22</v>
      </c>
      <c r="AI215" s="7"/>
      <c r="AJ215" s="13">
        <f>ROUND(SUM(AJ28:AJ29)+AJ33+AJ136+AJ140+AJ147+AJ181+AJ185+AJ200+SUM(AJ213:AJ214),5)</f>
        <v>0</v>
      </c>
      <c r="AK215" s="7"/>
      <c r="AL215" s="13">
        <f>ROUND((AH215-AJ215),5)</f>
        <v>92182.22</v>
      </c>
      <c r="AM215" s="7"/>
      <c r="AN215" s="14">
        <f>ROUND(IF(AJ215=0, IF(AH215=0, 0, 1), AH215/AJ215),5)</f>
        <v>1</v>
      </c>
      <c r="AO215" s="7"/>
      <c r="AP215" s="13">
        <f>ROUND(SUM(AP28:AP29)+AP33+AP136+AP140+AP147+AP181+AP185+AP200+SUM(AP213:AP214),5)</f>
        <v>87793.56</v>
      </c>
      <c r="AQ215" s="7"/>
      <c r="AR215" s="13">
        <f>ROUND(SUM(AR28:AR29)+AR33+AR136+AR140+AR147+AR181+AR185+AR200+SUM(AR213:AR214),5)</f>
        <v>0</v>
      </c>
      <c r="AS215" s="7"/>
      <c r="AT215" s="13">
        <f>ROUND((AP215-AR215),5)</f>
        <v>87793.56</v>
      </c>
      <c r="AU215" s="7"/>
      <c r="AV215" s="14">
        <f>ROUND(IF(AR215=0, IF(AP215=0, 0, 1), AP215/AR215),5)</f>
        <v>1</v>
      </c>
      <c r="AW215" s="7"/>
      <c r="AX215" s="13">
        <f>ROUND(SUM(AX28:AX29)+AX33+AX136+AX140+AX147+AX181+AX185+AX200+SUM(AX213:AX214),5)</f>
        <v>114224.35</v>
      </c>
      <c r="AY215" s="7"/>
      <c r="AZ215" s="13">
        <f>ROUND(SUM(AZ28:AZ29)+AZ33+AZ136+AZ140+AZ147+AZ181+AZ185+AZ200+SUM(AZ213:AZ214),5)</f>
        <v>0</v>
      </c>
      <c r="BA215" s="7"/>
      <c r="BB215" s="13">
        <f>ROUND((AX215-AZ215),5)</f>
        <v>114224.35</v>
      </c>
      <c r="BC215" s="7"/>
      <c r="BD215" s="14">
        <f>ROUND(IF(AZ215=0, IF(AX215=0, 0, 1), AX215/AZ215),5)</f>
        <v>1</v>
      </c>
      <c r="BE215" s="7"/>
      <c r="BF215" s="13">
        <f>ROUND(SUM(BF28:BF29)+BF33+BF136+BF140+BF147+BF181+BF185+BF200+SUM(BF213:BF214),5)</f>
        <v>68537.289999999994</v>
      </c>
      <c r="BG215" s="7"/>
      <c r="BH215" s="13">
        <f>ROUND(SUM(BH28:BH29)+BH33+BH136+BH140+BH147+BH181+BH185+BH200+SUM(BH213:BH214),5)</f>
        <v>0</v>
      </c>
      <c r="BI215" s="7"/>
      <c r="BJ215" s="13">
        <f>ROUND((BF215-BH215),5)</f>
        <v>68537.289999999994</v>
      </c>
      <c r="BK215" s="7"/>
      <c r="BL215" s="14">
        <f>ROUND(IF(BH215=0, IF(BF215=0, 0, 1), BF215/BH215),5)</f>
        <v>1</v>
      </c>
      <c r="BM215" s="7"/>
      <c r="BN215" s="13">
        <f>ROUND(J215+R215+Z215+AH215+AP215+AX215+BF215,5)</f>
        <v>493772.98</v>
      </c>
      <c r="BO215" s="7"/>
      <c r="BP215" s="13">
        <f>ROUND(L215+T215+AB215+AJ215+AR215+AZ215+BH215,5)</f>
        <v>1206949.6000000001</v>
      </c>
      <c r="BQ215" s="7"/>
      <c r="BR215" s="13">
        <f>ROUND((BN215-BP215),5)</f>
        <v>-713176.62</v>
      </c>
      <c r="BS215" s="7"/>
      <c r="BT215" s="14">
        <f>ROUND(IF(BP215=0, IF(BN215=0, 0, 1), BN215/BP215),5)</f>
        <v>0.40910999999999997</v>
      </c>
    </row>
    <row r="216" spans="1:72" x14ac:dyDescent="0.35">
      <c r="A216" s="2"/>
      <c r="B216" s="2" t="s">
        <v>225</v>
      </c>
      <c r="C216" s="2"/>
      <c r="D216" s="2"/>
      <c r="E216" s="2"/>
      <c r="F216" s="2"/>
      <c r="G216" s="2"/>
      <c r="H216" s="2"/>
      <c r="I216" s="2"/>
      <c r="J216" s="6">
        <f>ROUND(J3+J27-J215,5)</f>
        <v>126812.63</v>
      </c>
      <c r="K216" s="7"/>
      <c r="L216" s="6">
        <f>ROUND(L3+L27-L215,5)</f>
        <v>77209.69</v>
      </c>
      <c r="M216" s="7"/>
      <c r="N216" s="6">
        <f>ROUND((J216-L216),5)</f>
        <v>49602.94</v>
      </c>
      <c r="O216" s="7"/>
      <c r="P216" s="8">
        <f>ROUND(IF(L216=0, IF(J216=0, 0, 1), J216/L216),5)</f>
        <v>1.6424399999999999</v>
      </c>
      <c r="Q216" s="7"/>
      <c r="R216" s="6">
        <f>ROUND(R3+R27-R215,5)</f>
        <v>-73197.850000000006</v>
      </c>
      <c r="S216" s="7"/>
      <c r="T216" s="6">
        <f>ROUND(T3+T27-T215,5)</f>
        <v>0</v>
      </c>
      <c r="U216" s="7"/>
      <c r="V216" s="6">
        <f>ROUND((R216-T216),5)</f>
        <v>-73197.850000000006</v>
      </c>
      <c r="W216" s="7"/>
      <c r="X216" s="8">
        <f>ROUND(IF(T216=0, IF(R216=0, 0, 1), R216/T216),5)</f>
        <v>1</v>
      </c>
      <c r="Y216" s="7"/>
      <c r="Z216" s="6">
        <f>ROUND(Z3+Z27-Z215,5)</f>
        <v>227398.16</v>
      </c>
      <c r="AA216" s="7"/>
      <c r="AB216" s="6">
        <f>ROUND(AB3+AB27-AB215,5)</f>
        <v>0</v>
      </c>
      <c r="AC216" s="7"/>
      <c r="AD216" s="6">
        <f>ROUND((Z216-AB216),5)</f>
        <v>227398.16</v>
      </c>
      <c r="AE216" s="7"/>
      <c r="AF216" s="8">
        <f>ROUND(IF(AB216=0, IF(Z216=0, 0, 1), Z216/AB216),5)</f>
        <v>1</v>
      </c>
      <c r="AG216" s="7"/>
      <c r="AH216" s="6">
        <f>ROUND(AH3+AH27-AH215,5)</f>
        <v>-15755.94</v>
      </c>
      <c r="AI216" s="7"/>
      <c r="AJ216" s="6">
        <f>ROUND(AJ3+AJ27-AJ215,5)</f>
        <v>0</v>
      </c>
      <c r="AK216" s="7"/>
      <c r="AL216" s="6">
        <f>ROUND((AH216-AJ216),5)</f>
        <v>-15755.94</v>
      </c>
      <c r="AM216" s="7"/>
      <c r="AN216" s="8">
        <f>ROUND(IF(AJ216=0, IF(AH216=0, 0, 1), AH216/AJ216),5)</f>
        <v>1</v>
      </c>
      <c r="AO216" s="7"/>
      <c r="AP216" s="6">
        <f>ROUND(AP3+AP27-AP215,5)</f>
        <v>85586.9</v>
      </c>
      <c r="AQ216" s="7"/>
      <c r="AR216" s="6">
        <f>ROUND(AR3+AR27-AR215,5)</f>
        <v>0</v>
      </c>
      <c r="AS216" s="7"/>
      <c r="AT216" s="6">
        <f>ROUND((AP216-AR216),5)</f>
        <v>85586.9</v>
      </c>
      <c r="AU216" s="7"/>
      <c r="AV216" s="8">
        <f>ROUND(IF(AR216=0, IF(AP216=0, 0, 1), AP216/AR216),5)</f>
        <v>1</v>
      </c>
      <c r="AW216" s="7"/>
      <c r="AX216" s="6">
        <f>ROUND(AX3+AX27-AX215,5)</f>
        <v>141468.51999999999</v>
      </c>
      <c r="AY216" s="7"/>
      <c r="AZ216" s="6">
        <f>ROUND(AZ3+AZ27-AZ215,5)</f>
        <v>0</v>
      </c>
      <c r="BA216" s="7"/>
      <c r="BB216" s="6">
        <f>ROUND((AX216-AZ216),5)</f>
        <v>141468.51999999999</v>
      </c>
      <c r="BC216" s="7"/>
      <c r="BD216" s="8">
        <f>ROUND(IF(AZ216=0, IF(AX216=0, 0, 1), AX216/AZ216),5)</f>
        <v>1</v>
      </c>
      <c r="BE216" s="7"/>
      <c r="BF216" s="6">
        <f>ROUND(BF3+BF27-BF215,5)</f>
        <v>180150.48</v>
      </c>
      <c r="BG216" s="7"/>
      <c r="BH216" s="6">
        <f>ROUND(BH3+BH27-BH215,5)</f>
        <v>0</v>
      </c>
      <c r="BI216" s="7"/>
      <c r="BJ216" s="6">
        <f>ROUND((BF216-BH216),5)</f>
        <v>180150.48</v>
      </c>
      <c r="BK216" s="7"/>
      <c r="BL216" s="8">
        <f>ROUND(IF(BH216=0, IF(BF216=0, 0, 1), BF216/BH216),5)</f>
        <v>1</v>
      </c>
      <c r="BM216" s="7"/>
      <c r="BN216" s="6">
        <f>ROUND(J216+R216+Z216+AH216+AP216+AX216+BF216,5)</f>
        <v>672462.9</v>
      </c>
      <c r="BO216" s="7"/>
      <c r="BP216" s="6">
        <f>ROUND(L216+T216+AB216+AJ216+AR216+AZ216+BH216,5)</f>
        <v>77209.69</v>
      </c>
      <c r="BQ216" s="7"/>
      <c r="BR216" s="6">
        <f>ROUND((BN216-BP216),5)</f>
        <v>595253.21</v>
      </c>
      <c r="BS216" s="7"/>
      <c r="BT216" s="8">
        <f>ROUND(IF(BP216=0, IF(BN216=0, 0, 1), BN216/BP216),5)</f>
        <v>8.7095699999999994</v>
      </c>
    </row>
    <row r="217" spans="1:72" x14ac:dyDescent="0.35">
      <c r="A217" s="2"/>
      <c r="B217" s="2" t="s">
        <v>226</v>
      </c>
      <c r="C217" s="2"/>
      <c r="D217" s="2"/>
      <c r="E217" s="2"/>
      <c r="F217" s="2"/>
      <c r="G217" s="2"/>
      <c r="H217" s="2"/>
      <c r="I217" s="2"/>
      <c r="J217" s="6"/>
      <c r="K217" s="7"/>
      <c r="L217" s="6"/>
      <c r="M217" s="7"/>
      <c r="N217" s="6"/>
      <c r="O217" s="7"/>
      <c r="P217" s="8"/>
      <c r="Q217" s="7"/>
      <c r="R217" s="6"/>
      <c r="S217" s="7"/>
      <c r="T217" s="6"/>
      <c r="U217" s="7"/>
      <c r="V217" s="6"/>
      <c r="W217" s="7"/>
      <c r="X217" s="8"/>
      <c r="Y217" s="7"/>
      <c r="Z217" s="6"/>
      <c r="AA217" s="7"/>
      <c r="AB217" s="6"/>
      <c r="AC217" s="7"/>
      <c r="AD217" s="6"/>
      <c r="AE217" s="7"/>
      <c r="AF217" s="8"/>
      <c r="AG217" s="7"/>
      <c r="AH217" s="6"/>
      <c r="AI217" s="7"/>
      <c r="AJ217" s="6"/>
      <c r="AK217" s="7"/>
      <c r="AL217" s="6"/>
      <c r="AM217" s="7"/>
      <c r="AN217" s="8"/>
      <c r="AO217" s="7"/>
      <c r="AP217" s="6"/>
      <c r="AQ217" s="7"/>
      <c r="AR217" s="6"/>
      <c r="AS217" s="7"/>
      <c r="AT217" s="6"/>
      <c r="AU217" s="7"/>
      <c r="AV217" s="8"/>
      <c r="AW217" s="7"/>
      <c r="AX217" s="6"/>
      <c r="AY217" s="7"/>
      <c r="AZ217" s="6"/>
      <c r="BA217" s="7"/>
      <c r="BB217" s="6"/>
      <c r="BC217" s="7"/>
      <c r="BD217" s="8"/>
      <c r="BE217" s="7"/>
      <c r="BF217" s="6"/>
      <c r="BG217" s="7"/>
      <c r="BH217" s="6"/>
      <c r="BI217" s="7"/>
      <c r="BJ217" s="6"/>
      <c r="BK217" s="7"/>
      <c r="BL217" s="8"/>
      <c r="BM217" s="7"/>
      <c r="BN217" s="6"/>
      <c r="BO217" s="7"/>
      <c r="BP217" s="6"/>
      <c r="BQ217" s="7"/>
      <c r="BR217" s="6"/>
      <c r="BS217" s="7"/>
      <c r="BT217" s="8"/>
    </row>
    <row r="218" spans="1:72" x14ac:dyDescent="0.35">
      <c r="A218" s="2"/>
      <c r="B218" s="2"/>
      <c r="C218" s="2" t="s">
        <v>227</v>
      </c>
      <c r="D218" s="2"/>
      <c r="E218" s="2"/>
      <c r="F218" s="2"/>
      <c r="G218" s="2"/>
      <c r="H218" s="2"/>
      <c r="I218" s="2"/>
      <c r="J218" s="6"/>
      <c r="K218" s="7"/>
      <c r="L218" s="6"/>
      <c r="M218" s="7"/>
      <c r="N218" s="6"/>
      <c r="O218" s="7"/>
      <c r="P218" s="8"/>
      <c r="Q218" s="7"/>
      <c r="R218" s="6"/>
      <c r="S218" s="7"/>
      <c r="T218" s="6"/>
      <c r="U218" s="7"/>
      <c r="V218" s="6"/>
      <c r="W218" s="7"/>
      <c r="X218" s="8"/>
      <c r="Y218" s="7"/>
      <c r="Z218" s="6"/>
      <c r="AA218" s="7"/>
      <c r="AB218" s="6"/>
      <c r="AC218" s="7"/>
      <c r="AD218" s="6"/>
      <c r="AE218" s="7"/>
      <c r="AF218" s="8"/>
      <c r="AG218" s="7"/>
      <c r="AH218" s="6"/>
      <c r="AI218" s="7"/>
      <c r="AJ218" s="6"/>
      <c r="AK218" s="7"/>
      <c r="AL218" s="6"/>
      <c r="AM218" s="7"/>
      <c r="AN218" s="8"/>
      <c r="AO218" s="7"/>
      <c r="AP218" s="6"/>
      <c r="AQ218" s="7"/>
      <c r="AR218" s="6"/>
      <c r="AS218" s="7"/>
      <c r="AT218" s="6"/>
      <c r="AU218" s="7"/>
      <c r="AV218" s="8"/>
      <c r="AW218" s="7"/>
      <c r="AX218" s="6"/>
      <c r="AY218" s="7"/>
      <c r="AZ218" s="6"/>
      <c r="BA218" s="7"/>
      <c r="BB218" s="6"/>
      <c r="BC218" s="7"/>
      <c r="BD218" s="8"/>
      <c r="BE218" s="7"/>
      <c r="BF218" s="6"/>
      <c r="BG218" s="7"/>
      <c r="BH218" s="6"/>
      <c r="BI218" s="7"/>
      <c r="BJ218" s="6"/>
      <c r="BK218" s="7"/>
      <c r="BL218" s="8"/>
      <c r="BM218" s="7"/>
      <c r="BN218" s="6"/>
      <c r="BO218" s="7"/>
      <c r="BP218" s="6"/>
      <c r="BQ218" s="7"/>
      <c r="BR218" s="6"/>
      <c r="BS218" s="7"/>
      <c r="BT218" s="8"/>
    </row>
    <row r="219" spans="1:72" x14ac:dyDescent="0.35">
      <c r="A219" s="2"/>
      <c r="B219" s="2"/>
      <c r="C219" s="2"/>
      <c r="D219" s="2" t="s">
        <v>228</v>
      </c>
      <c r="E219" s="2"/>
      <c r="F219" s="2"/>
      <c r="G219" s="2"/>
      <c r="H219" s="2"/>
      <c r="I219" s="2"/>
      <c r="J219" s="6"/>
      <c r="K219" s="7"/>
      <c r="L219" s="6"/>
      <c r="M219" s="7"/>
      <c r="N219" s="6"/>
      <c r="O219" s="7"/>
      <c r="P219" s="8"/>
      <c r="Q219" s="7"/>
      <c r="R219" s="6"/>
      <c r="S219" s="7"/>
      <c r="T219" s="6"/>
      <c r="U219" s="7"/>
      <c r="V219" s="6"/>
      <c r="W219" s="7"/>
      <c r="X219" s="8"/>
      <c r="Y219" s="7"/>
      <c r="Z219" s="6"/>
      <c r="AA219" s="7"/>
      <c r="AB219" s="6"/>
      <c r="AC219" s="7"/>
      <c r="AD219" s="6"/>
      <c r="AE219" s="7"/>
      <c r="AF219" s="8"/>
      <c r="AG219" s="7"/>
      <c r="AH219" s="6"/>
      <c r="AI219" s="7"/>
      <c r="AJ219" s="6"/>
      <c r="AK219" s="7"/>
      <c r="AL219" s="6"/>
      <c r="AM219" s="7"/>
      <c r="AN219" s="8"/>
      <c r="AO219" s="7"/>
      <c r="AP219" s="6"/>
      <c r="AQ219" s="7"/>
      <c r="AR219" s="6"/>
      <c r="AS219" s="7"/>
      <c r="AT219" s="6"/>
      <c r="AU219" s="7"/>
      <c r="AV219" s="8"/>
      <c r="AW219" s="7"/>
      <c r="AX219" s="6"/>
      <c r="AY219" s="7"/>
      <c r="AZ219" s="6"/>
      <c r="BA219" s="7"/>
      <c r="BB219" s="6"/>
      <c r="BC219" s="7"/>
      <c r="BD219" s="8"/>
      <c r="BE219" s="7"/>
      <c r="BF219" s="6"/>
      <c r="BG219" s="7"/>
      <c r="BH219" s="6"/>
      <c r="BI219" s="7"/>
      <c r="BJ219" s="6"/>
      <c r="BK219" s="7"/>
      <c r="BL219" s="8"/>
      <c r="BM219" s="7"/>
      <c r="BN219" s="6"/>
      <c r="BO219" s="7"/>
      <c r="BP219" s="6"/>
      <c r="BQ219" s="7"/>
      <c r="BR219" s="6"/>
      <c r="BS219" s="7"/>
      <c r="BT219" s="8"/>
    </row>
    <row r="220" spans="1:72" ht="15" thickBot="1" x14ac:dyDescent="0.4">
      <c r="A220" s="2"/>
      <c r="B220" s="2"/>
      <c r="C220" s="2"/>
      <c r="D220" s="2"/>
      <c r="E220" s="2" t="s">
        <v>229</v>
      </c>
      <c r="F220" s="2"/>
      <c r="G220" s="2"/>
      <c r="H220" s="2"/>
      <c r="I220" s="2"/>
      <c r="J220" s="15">
        <v>0</v>
      </c>
      <c r="K220" s="7"/>
      <c r="L220" s="6"/>
      <c r="M220" s="7"/>
      <c r="N220" s="6"/>
      <c r="O220" s="7"/>
      <c r="P220" s="8"/>
      <c r="Q220" s="7"/>
      <c r="R220" s="15">
        <v>0</v>
      </c>
      <c r="S220" s="7"/>
      <c r="T220" s="6"/>
      <c r="U220" s="7"/>
      <c r="V220" s="6"/>
      <c r="W220" s="7"/>
      <c r="X220" s="8"/>
      <c r="Y220" s="7"/>
      <c r="Z220" s="15">
        <v>-16105</v>
      </c>
      <c r="AA220" s="7"/>
      <c r="AB220" s="6"/>
      <c r="AC220" s="7"/>
      <c r="AD220" s="6"/>
      <c r="AE220" s="7"/>
      <c r="AF220" s="8"/>
      <c r="AG220" s="7"/>
      <c r="AH220" s="15">
        <v>-98</v>
      </c>
      <c r="AI220" s="7"/>
      <c r="AJ220" s="6"/>
      <c r="AK220" s="7"/>
      <c r="AL220" s="6"/>
      <c r="AM220" s="7"/>
      <c r="AN220" s="8"/>
      <c r="AO220" s="7"/>
      <c r="AP220" s="15">
        <v>16105</v>
      </c>
      <c r="AQ220" s="7"/>
      <c r="AR220" s="6"/>
      <c r="AS220" s="7"/>
      <c r="AT220" s="6"/>
      <c r="AU220" s="7"/>
      <c r="AV220" s="8"/>
      <c r="AW220" s="7"/>
      <c r="AX220" s="15">
        <v>0</v>
      </c>
      <c r="AY220" s="7"/>
      <c r="AZ220" s="6"/>
      <c r="BA220" s="7"/>
      <c r="BB220" s="6"/>
      <c r="BC220" s="7"/>
      <c r="BD220" s="8"/>
      <c r="BE220" s="7"/>
      <c r="BF220" s="15">
        <v>0</v>
      </c>
      <c r="BG220" s="7"/>
      <c r="BH220" s="6"/>
      <c r="BI220" s="7"/>
      <c r="BJ220" s="6"/>
      <c r="BK220" s="7"/>
      <c r="BL220" s="8"/>
      <c r="BM220" s="7"/>
      <c r="BN220" s="15">
        <f>ROUND(J220+R220+Z220+AH220+AP220+AX220+BF220,5)</f>
        <v>-98</v>
      </c>
      <c r="BO220" s="7"/>
      <c r="BP220" s="6"/>
      <c r="BQ220" s="7"/>
      <c r="BR220" s="6"/>
      <c r="BS220" s="7"/>
      <c r="BT220" s="8"/>
    </row>
    <row r="221" spans="1:72" x14ac:dyDescent="0.35">
      <c r="A221" s="2"/>
      <c r="B221" s="2"/>
      <c r="C221" s="2"/>
      <c r="D221" s="2" t="s">
        <v>230</v>
      </c>
      <c r="E221" s="2"/>
      <c r="F221" s="2"/>
      <c r="G221" s="2"/>
      <c r="H221" s="2"/>
      <c r="I221" s="2"/>
      <c r="J221" s="6">
        <f>ROUND(SUM(J219:J220),5)</f>
        <v>0</v>
      </c>
      <c r="K221" s="7"/>
      <c r="L221" s="6"/>
      <c r="M221" s="7"/>
      <c r="N221" s="6"/>
      <c r="O221" s="7"/>
      <c r="P221" s="8"/>
      <c r="Q221" s="7"/>
      <c r="R221" s="6">
        <f>ROUND(SUM(R219:R220),5)</f>
        <v>0</v>
      </c>
      <c r="S221" s="7"/>
      <c r="T221" s="6"/>
      <c r="U221" s="7"/>
      <c r="V221" s="6"/>
      <c r="W221" s="7"/>
      <c r="X221" s="8"/>
      <c r="Y221" s="7"/>
      <c r="Z221" s="6">
        <f>ROUND(SUM(Z219:Z220),5)</f>
        <v>-16105</v>
      </c>
      <c r="AA221" s="7"/>
      <c r="AB221" s="6"/>
      <c r="AC221" s="7"/>
      <c r="AD221" s="6"/>
      <c r="AE221" s="7"/>
      <c r="AF221" s="8"/>
      <c r="AG221" s="7"/>
      <c r="AH221" s="6">
        <f>ROUND(SUM(AH219:AH220),5)</f>
        <v>-98</v>
      </c>
      <c r="AI221" s="7"/>
      <c r="AJ221" s="6"/>
      <c r="AK221" s="7"/>
      <c r="AL221" s="6"/>
      <c r="AM221" s="7"/>
      <c r="AN221" s="8"/>
      <c r="AO221" s="7"/>
      <c r="AP221" s="6">
        <f>ROUND(SUM(AP219:AP220),5)</f>
        <v>16105</v>
      </c>
      <c r="AQ221" s="7"/>
      <c r="AR221" s="6"/>
      <c r="AS221" s="7"/>
      <c r="AT221" s="6"/>
      <c r="AU221" s="7"/>
      <c r="AV221" s="8"/>
      <c r="AW221" s="7"/>
      <c r="AX221" s="6">
        <f>ROUND(SUM(AX219:AX220),5)</f>
        <v>0</v>
      </c>
      <c r="AY221" s="7"/>
      <c r="AZ221" s="6"/>
      <c r="BA221" s="7"/>
      <c r="BB221" s="6"/>
      <c r="BC221" s="7"/>
      <c r="BD221" s="8"/>
      <c r="BE221" s="7"/>
      <c r="BF221" s="6">
        <f>ROUND(SUM(BF219:BF220),5)</f>
        <v>0</v>
      </c>
      <c r="BG221" s="7"/>
      <c r="BH221" s="6"/>
      <c r="BI221" s="7"/>
      <c r="BJ221" s="6"/>
      <c r="BK221" s="7"/>
      <c r="BL221" s="8"/>
      <c r="BM221" s="7"/>
      <c r="BN221" s="6">
        <f>ROUND(J221+R221+Z221+AH221+AP221+AX221+BF221,5)</f>
        <v>-98</v>
      </c>
      <c r="BO221" s="7"/>
      <c r="BP221" s="6"/>
      <c r="BQ221" s="7"/>
      <c r="BR221" s="6"/>
      <c r="BS221" s="7"/>
      <c r="BT221" s="8"/>
    </row>
    <row r="222" spans="1:72" x14ac:dyDescent="0.35">
      <c r="A222" s="2"/>
      <c r="B222" s="2"/>
      <c r="C222" s="2"/>
      <c r="D222" s="2" t="s">
        <v>231</v>
      </c>
      <c r="E222" s="2"/>
      <c r="F222" s="2"/>
      <c r="G222" s="2"/>
      <c r="H222" s="2"/>
      <c r="I222" s="2"/>
      <c r="J222" s="6"/>
      <c r="K222" s="7"/>
      <c r="L222" s="6"/>
      <c r="M222" s="7"/>
      <c r="N222" s="6"/>
      <c r="O222" s="7"/>
      <c r="P222" s="8"/>
      <c r="Q222" s="7"/>
      <c r="R222" s="6"/>
      <c r="S222" s="7"/>
      <c r="T222" s="6"/>
      <c r="U222" s="7"/>
      <c r="V222" s="6"/>
      <c r="W222" s="7"/>
      <c r="X222" s="8"/>
      <c r="Y222" s="7"/>
      <c r="Z222" s="6"/>
      <c r="AA222" s="7"/>
      <c r="AB222" s="6"/>
      <c r="AC222" s="7"/>
      <c r="AD222" s="6"/>
      <c r="AE222" s="7"/>
      <c r="AF222" s="8"/>
      <c r="AG222" s="7"/>
      <c r="AH222" s="6"/>
      <c r="AI222" s="7"/>
      <c r="AJ222" s="6"/>
      <c r="AK222" s="7"/>
      <c r="AL222" s="6"/>
      <c r="AM222" s="7"/>
      <c r="AN222" s="8"/>
      <c r="AO222" s="7"/>
      <c r="AP222" s="6"/>
      <c r="AQ222" s="7"/>
      <c r="AR222" s="6"/>
      <c r="AS222" s="7"/>
      <c r="AT222" s="6"/>
      <c r="AU222" s="7"/>
      <c r="AV222" s="8"/>
      <c r="AW222" s="7"/>
      <c r="AX222" s="6"/>
      <c r="AY222" s="7"/>
      <c r="AZ222" s="6"/>
      <c r="BA222" s="7"/>
      <c r="BB222" s="6"/>
      <c r="BC222" s="7"/>
      <c r="BD222" s="8"/>
      <c r="BE222" s="7"/>
      <c r="BF222" s="6"/>
      <c r="BG222" s="7"/>
      <c r="BH222" s="6"/>
      <c r="BI222" s="7"/>
      <c r="BJ222" s="6"/>
      <c r="BK222" s="7"/>
      <c r="BL222" s="8"/>
      <c r="BM222" s="7"/>
      <c r="BN222" s="6"/>
      <c r="BO222" s="7"/>
      <c r="BP222" s="6"/>
      <c r="BQ222" s="7"/>
      <c r="BR222" s="6"/>
      <c r="BS222" s="7"/>
      <c r="BT222" s="8"/>
    </row>
    <row r="223" spans="1:72" x14ac:dyDescent="0.35">
      <c r="A223" s="2"/>
      <c r="B223" s="2"/>
      <c r="C223" s="2"/>
      <c r="D223" s="2"/>
      <c r="E223" s="2" t="s">
        <v>232</v>
      </c>
      <c r="F223" s="2"/>
      <c r="G223" s="2"/>
      <c r="H223" s="2"/>
      <c r="I223" s="2"/>
      <c r="J223" s="6">
        <v>400</v>
      </c>
      <c r="K223" s="7"/>
      <c r="L223" s="6">
        <v>2000</v>
      </c>
      <c r="M223" s="7"/>
      <c r="N223" s="6">
        <f>ROUND((J223-L223),5)</f>
        <v>-1600</v>
      </c>
      <c r="O223" s="7"/>
      <c r="P223" s="8">
        <f>ROUND(IF(L223=0, IF(J223=0, 0, 1), J223/L223),5)</f>
        <v>0.2</v>
      </c>
      <c r="Q223" s="7"/>
      <c r="R223" s="6">
        <v>100</v>
      </c>
      <c r="S223" s="7"/>
      <c r="T223" s="6">
        <v>0</v>
      </c>
      <c r="U223" s="7"/>
      <c r="V223" s="6">
        <f>ROUND((R223-T223),5)</f>
        <v>100</v>
      </c>
      <c r="W223" s="7"/>
      <c r="X223" s="8">
        <f>ROUND(IF(T223=0, IF(R223=0, 0, 1), R223/T223),5)</f>
        <v>1</v>
      </c>
      <c r="Y223" s="7"/>
      <c r="Z223" s="6">
        <v>75</v>
      </c>
      <c r="AA223" s="7"/>
      <c r="AB223" s="6">
        <v>0</v>
      </c>
      <c r="AC223" s="7"/>
      <c r="AD223" s="6">
        <f>ROUND((Z223-AB223),5)</f>
        <v>75</v>
      </c>
      <c r="AE223" s="7"/>
      <c r="AF223" s="8">
        <f>ROUND(IF(AB223=0, IF(Z223=0, 0, 1), Z223/AB223),5)</f>
        <v>1</v>
      </c>
      <c r="AG223" s="7"/>
      <c r="AH223" s="6">
        <v>0</v>
      </c>
      <c r="AI223" s="7"/>
      <c r="AJ223" s="6">
        <v>0</v>
      </c>
      <c r="AK223" s="7"/>
      <c r="AL223" s="6">
        <f>ROUND((AH223-AJ223),5)</f>
        <v>0</v>
      </c>
      <c r="AM223" s="7"/>
      <c r="AN223" s="8">
        <f>ROUND(IF(AJ223=0, IF(AH223=0, 0, 1), AH223/AJ223),5)</f>
        <v>0</v>
      </c>
      <c r="AO223" s="7"/>
      <c r="AP223" s="6">
        <v>0</v>
      </c>
      <c r="AQ223" s="7"/>
      <c r="AR223" s="6">
        <v>0</v>
      </c>
      <c r="AS223" s="7"/>
      <c r="AT223" s="6">
        <f>ROUND((AP223-AR223),5)</f>
        <v>0</v>
      </c>
      <c r="AU223" s="7"/>
      <c r="AV223" s="8">
        <f>ROUND(IF(AR223=0, IF(AP223=0, 0, 1), AP223/AR223),5)</f>
        <v>0</v>
      </c>
      <c r="AW223" s="7"/>
      <c r="AX223" s="6">
        <v>0</v>
      </c>
      <c r="AY223" s="7"/>
      <c r="AZ223" s="6">
        <v>0</v>
      </c>
      <c r="BA223" s="7"/>
      <c r="BB223" s="6">
        <f>ROUND((AX223-AZ223),5)</f>
        <v>0</v>
      </c>
      <c r="BC223" s="7"/>
      <c r="BD223" s="8">
        <f>ROUND(IF(AZ223=0, IF(AX223=0, 0, 1), AX223/AZ223),5)</f>
        <v>0</v>
      </c>
      <c r="BE223" s="7"/>
      <c r="BF223" s="6">
        <v>0</v>
      </c>
      <c r="BG223" s="7"/>
      <c r="BH223" s="6">
        <v>0</v>
      </c>
      <c r="BI223" s="7"/>
      <c r="BJ223" s="6">
        <f>ROUND((BF223-BH223),5)</f>
        <v>0</v>
      </c>
      <c r="BK223" s="7"/>
      <c r="BL223" s="8">
        <f>ROUND(IF(BH223=0, IF(BF223=0, 0, 1), BF223/BH223),5)</f>
        <v>0</v>
      </c>
      <c r="BM223" s="7"/>
      <c r="BN223" s="6">
        <f>ROUND(J223+R223+Z223+AH223+AP223+AX223+BF223,5)</f>
        <v>575</v>
      </c>
      <c r="BO223" s="7"/>
      <c r="BP223" s="6">
        <f>ROUND(L223+T223+AB223+AJ223+AR223+AZ223+BH223,5)</f>
        <v>2000</v>
      </c>
      <c r="BQ223" s="7"/>
      <c r="BR223" s="6">
        <f>ROUND((BN223-BP223),5)</f>
        <v>-1425</v>
      </c>
      <c r="BS223" s="7"/>
      <c r="BT223" s="8">
        <f>ROUND(IF(BP223=0, IF(BN223=0, 0, 1), BN223/BP223),5)</f>
        <v>0.28749999999999998</v>
      </c>
    </row>
    <row r="224" spans="1:72" x14ac:dyDescent="0.35">
      <c r="A224" s="2"/>
      <c r="B224" s="2"/>
      <c r="C224" s="2"/>
      <c r="D224" s="2"/>
      <c r="E224" s="2" t="s">
        <v>233</v>
      </c>
      <c r="F224" s="2"/>
      <c r="G224" s="2"/>
      <c r="H224" s="2"/>
      <c r="I224" s="2"/>
      <c r="J224" s="6"/>
      <c r="K224" s="7"/>
      <c r="L224" s="6"/>
      <c r="M224" s="7"/>
      <c r="N224" s="6"/>
      <c r="O224" s="7"/>
      <c r="P224" s="8"/>
      <c r="Q224" s="7"/>
      <c r="R224" s="6"/>
      <c r="S224" s="7"/>
      <c r="T224" s="6"/>
      <c r="U224" s="7"/>
      <c r="V224" s="6"/>
      <c r="W224" s="7"/>
      <c r="X224" s="8"/>
      <c r="Y224" s="7"/>
      <c r="Z224" s="6"/>
      <c r="AA224" s="7"/>
      <c r="AB224" s="6"/>
      <c r="AC224" s="7"/>
      <c r="AD224" s="6"/>
      <c r="AE224" s="7"/>
      <c r="AF224" s="8"/>
      <c r="AG224" s="7"/>
      <c r="AH224" s="6"/>
      <c r="AI224" s="7"/>
      <c r="AJ224" s="6"/>
      <c r="AK224" s="7"/>
      <c r="AL224" s="6"/>
      <c r="AM224" s="7"/>
      <c r="AN224" s="8"/>
      <c r="AO224" s="7"/>
      <c r="AP224" s="6"/>
      <c r="AQ224" s="7"/>
      <c r="AR224" s="6"/>
      <c r="AS224" s="7"/>
      <c r="AT224" s="6"/>
      <c r="AU224" s="7"/>
      <c r="AV224" s="8"/>
      <c r="AW224" s="7"/>
      <c r="AX224" s="6"/>
      <c r="AY224" s="7"/>
      <c r="AZ224" s="6"/>
      <c r="BA224" s="7"/>
      <c r="BB224" s="6"/>
      <c r="BC224" s="7"/>
      <c r="BD224" s="8"/>
      <c r="BE224" s="7"/>
      <c r="BF224" s="6"/>
      <c r="BG224" s="7"/>
      <c r="BH224" s="6"/>
      <c r="BI224" s="7"/>
      <c r="BJ224" s="6"/>
      <c r="BK224" s="7"/>
      <c r="BL224" s="8"/>
      <c r="BM224" s="7"/>
      <c r="BN224" s="6"/>
      <c r="BO224" s="7"/>
      <c r="BP224" s="6"/>
      <c r="BQ224" s="7"/>
      <c r="BR224" s="6"/>
      <c r="BS224" s="7"/>
      <c r="BT224" s="8"/>
    </row>
    <row r="225" spans="1:72" x14ac:dyDescent="0.35">
      <c r="A225" s="2"/>
      <c r="B225" s="2"/>
      <c r="C225" s="2"/>
      <c r="D225" s="2"/>
      <c r="E225" s="2"/>
      <c r="F225" s="2" t="s">
        <v>234</v>
      </c>
      <c r="G225" s="2"/>
      <c r="H225" s="2"/>
      <c r="I225" s="2"/>
      <c r="J225" s="6">
        <v>0</v>
      </c>
      <c r="K225" s="7"/>
      <c r="L225" s="6"/>
      <c r="M225" s="7"/>
      <c r="N225" s="6"/>
      <c r="O225" s="7"/>
      <c r="P225" s="8"/>
      <c r="Q225" s="7"/>
      <c r="R225" s="6">
        <v>0</v>
      </c>
      <c r="S225" s="7"/>
      <c r="T225" s="6"/>
      <c r="U225" s="7"/>
      <c r="V225" s="6"/>
      <c r="W225" s="7"/>
      <c r="X225" s="8"/>
      <c r="Y225" s="7"/>
      <c r="Z225" s="6">
        <v>-17468.87</v>
      </c>
      <c r="AA225" s="7"/>
      <c r="AB225" s="6"/>
      <c r="AC225" s="7"/>
      <c r="AD225" s="6"/>
      <c r="AE225" s="7"/>
      <c r="AF225" s="8"/>
      <c r="AG225" s="7"/>
      <c r="AH225" s="6">
        <v>0</v>
      </c>
      <c r="AI225" s="7"/>
      <c r="AJ225" s="6"/>
      <c r="AK225" s="7"/>
      <c r="AL225" s="6"/>
      <c r="AM225" s="7"/>
      <c r="AN225" s="8"/>
      <c r="AO225" s="7"/>
      <c r="AP225" s="6">
        <v>0</v>
      </c>
      <c r="AQ225" s="7"/>
      <c r="AR225" s="6"/>
      <c r="AS225" s="7"/>
      <c r="AT225" s="6"/>
      <c r="AU225" s="7"/>
      <c r="AV225" s="8"/>
      <c r="AW225" s="7"/>
      <c r="AX225" s="6">
        <v>0</v>
      </c>
      <c r="AY225" s="7"/>
      <c r="AZ225" s="6"/>
      <c r="BA225" s="7"/>
      <c r="BB225" s="6"/>
      <c r="BC225" s="7"/>
      <c r="BD225" s="8"/>
      <c r="BE225" s="7"/>
      <c r="BF225" s="6">
        <v>0</v>
      </c>
      <c r="BG225" s="7"/>
      <c r="BH225" s="6"/>
      <c r="BI225" s="7"/>
      <c r="BJ225" s="6"/>
      <c r="BK225" s="7"/>
      <c r="BL225" s="8"/>
      <c r="BM225" s="7"/>
      <c r="BN225" s="6">
        <f>ROUND(J225+R225+Z225+AH225+AP225+AX225+BF225,5)</f>
        <v>-17468.87</v>
      </c>
      <c r="BO225" s="7"/>
      <c r="BP225" s="6"/>
      <c r="BQ225" s="7"/>
      <c r="BR225" s="6"/>
      <c r="BS225" s="7"/>
      <c r="BT225" s="8"/>
    </row>
    <row r="226" spans="1:72" x14ac:dyDescent="0.35">
      <c r="A226" s="2"/>
      <c r="B226" s="2"/>
      <c r="C226" s="2"/>
      <c r="D226" s="2"/>
      <c r="E226" s="2"/>
      <c r="F226" s="2" t="s">
        <v>235</v>
      </c>
      <c r="G226" s="2"/>
      <c r="H226" s="2"/>
      <c r="I226" s="2"/>
      <c r="J226" s="6">
        <v>0</v>
      </c>
      <c r="K226" s="7"/>
      <c r="L226" s="6"/>
      <c r="M226" s="7"/>
      <c r="N226" s="6"/>
      <c r="O226" s="7"/>
      <c r="P226" s="8"/>
      <c r="Q226" s="7"/>
      <c r="R226" s="6">
        <v>5496.21</v>
      </c>
      <c r="S226" s="7"/>
      <c r="T226" s="6"/>
      <c r="U226" s="7"/>
      <c r="V226" s="6"/>
      <c r="W226" s="7"/>
      <c r="X226" s="8"/>
      <c r="Y226" s="7"/>
      <c r="Z226" s="6">
        <v>0</v>
      </c>
      <c r="AA226" s="7"/>
      <c r="AB226" s="6"/>
      <c r="AC226" s="7"/>
      <c r="AD226" s="6"/>
      <c r="AE226" s="7"/>
      <c r="AF226" s="8"/>
      <c r="AG226" s="7"/>
      <c r="AH226" s="6">
        <v>0</v>
      </c>
      <c r="AI226" s="7"/>
      <c r="AJ226" s="6"/>
      <c r="AK226" s="7"/>
      <c r="AL226" s="6"/>
      <c r="AM226" s="7"/>
      <c r="AN226" s="8"/>
      <c r="AO226" s="7"/>
      <c r="AP226" s="6">
        <v>0</v>
      </c>
      <c r="AQ226" s="7"/>
      <c r="AR226" s="6"/>
      <c r="AS226" s="7"/>
      <c r="AT226" s="6"/>
      <c r="AU226" s="7"/>
      <c r="AV226" s="8"/>
      <c r="AW226" s="7"/>
      <c r="AX226" s="6">
        <v>0</v>
      </c>
      <c r="AY226" s="7"/>
      <c r="AZ226" s="6"/>
      <c r="BA226" s="7"/>
      <c r="BB226" s="6"/>
      <c r="BC226" s="7"/>
      <c r="BD226" s="8"/>
      <c r="BE226" s="7"/>
      <c r="BF226" s="6">
        <v>0</v>
      </c>
      <c r="BG226" s="7"/>
      <c r="BH226" s="6"/>
      <c r="BI226" s="7"/>
      <c r="BJ226" s="6"/>
      <c r="BK226" s="7"/>
      <c r="BL226" s="8"/>
      <c r="BM226" s="7"/>
      <c r="BN226" s="6">
        <f>ROUND(J226+R226+Z226+AH226+AP226+AX226+BF226,5)</f>
        <v>5496.21</v>
      </c>
      <c r="BO226" s="7"/>
      <c r="BP226" s="6"/>
      <c r="BQ226" s="7"/>
      <c r="BR226" s="6"/>
      <c r="BS226" s="7"/>
      <c r="BT226" s="8"/>
    </row>
    <row r="227" spans="1:72" ht="15" thickBot="1" x14ac:dyDescent="0.4">
      <c r="A227" s="2"/>
      <c r="B227" s="2"/>
      <c r="C227" s="2"/>
      <c r="D227" s="2"/>
      <c r="E227" s="2"/>
      <c r="F227" s="2" t="s">
        <v>236</v>
      </c>
      <c r="G227" s="2"/>
      <c r="H227" s="2"/>
      <c r="I227" s="2"/>
      <c r="J227" s="9">
        <v>0</v>
      </c>
      <c r="K227" s="7"/>
      <c r="L227" s="6"/>
      <c r="M227" s="7"/>
      <c r="N227" s="6"/>
      <c r="O227" s="7"/>
      <c r="P227" s="8"/>
      <c r="Q227" s="7"/>
      <c r="R227" s="9">
        <v>0</v>
      </c>
      <c r="S227" s="7"/>
      <c r="T227" s="6"/>
      <c r="U227" s="7"/>
      <c r="V227" s="6"/>
      <c r="W227" s="7"/>
      <c r="X227" s="8"/>
      <c r="Y227" s="7"/>
      <c r="Z227" s="9">
        <v>-2704.95</v>
      </c>
      <c r="AA227" s="7"/>
      <c r="AB227" s="6"/>
      <c r="AC227" s="7"/>
      <c r="AD227" s="6"/>
      <c r="AE227" s="7"/>
      <c r="AF227" s="8"/>
      <c r="AG227" s="7"/>
      <c r="AH227" s="9">
        <v>0</v>
      </c>
      <c r="AI227" s="7"/>
      <c r="AJ227" s="6"/>
      <c r="AK227" s="7"/>
      <c r="AL227" s="6"/>
      <c r="AM227" s="7"/>
      <c r="AN227" s="8"/>
      <c r="AO227" s="7"/>
      <c r="AP227" s="9">
        <v>0</v>
      </c>
      <c r="AQ227" s="7"/>
      <c r="AR227" s="6"/>
      <c r="AS227" s="7"/>
      <c r="AT227" s="6"/>
      <c r="AU227" s="7"/>
      <c r="AV227" s="8"/>
      <c r="AW227" s="7"/>
      <c r="AX227" s="9">
        <v>0</v>
      </c>
      <c r="AY227" s="7"/>
      <c r="AZ227" s="6"/>
      <c r="BA227" s="7"/>
      <c r="BB227" s="6"/>
      <c r="BC227" s="7"/>
      <c r="BD227" s="8"/>
      <c r="BE227" s="7"/>
      <c r="BF227" s="9">
        <v>0</v>
      </c>
      <c r="BG227" s="7"/>
      <c r="BH227" s="6"/>
      <c r="BI227" s="7"/>
      <c r="BJ227" s="6"/>
      <c r="BK227" s="7"/>
      <c r="BL227" s="8"/>
      <c r="BM227" s="7"/>
      <c r="BN227" s="9">
        <f>ROUND(J227+R227+Z227+AH227+AP227+AX227+BF227,5)</f>
        <v>-2704.95</v>
      </c>
      <c r="BO227" s="7"/>
      <c r="BP227" s="6"/>
      <c r="BQ227" s="7"/>
      <c r="BR227" s="6"/>
      <c r="BS227" s="7"/>
      <c r="BT227" s="8"/>
    </row>
    <row r="228" spans="1:72" ht="15" thickBot="1" x14ac:dyDescent="0.4">
      <c r="A228" s="2"/>
      <c r="B228" s="2"/>
      <c r="C228" s="2"/>
      <c r="D228" s="2"/>
      <c r="E228" s="2" t="s">
        <v>237</v>
      </c>
      <c r="F228" s="2"/>
      <c r="G228" s="2"/>
      <c r="H228" s="2"/>
      <c r="I228" s="2"/>
      <c r="J228" s="11">
        <f>ROUND(SUM(J224:J227),5)</f>
        <v>0</v>
      </c>
      <c r="K228" s="7"/>
      <c r="L228" s="9"/>
      <c r="M228" s="7"/>
      <c r="N228" s="9"/>
      <c r="O228" s="7"/>
      <c r="P228" s="10"/>
      <c r="Q228" s="7"/>
      <c r="R228" s="11">
        <f>ROUND(SUM(R224:R227),5)</f>
        <v>5496.21</v>
      </c>
      <c r="S228" s="7"/>
      <c r="T228" s="9"/>
      <c r="U228" s="7"/>
      <c r="V228" s="9"/>
      <c r="W228" s="7"/>
      <c r="X228" s="10"/>
      <c r="Y228" s="7"/>
      <c r="Z228" s="11">
        <f>ROUND(SUM(Z224:Z227),5)</f>
        <v>-20173.82</v>
      </c>
      <c r="AA228" s="7"/>
      <c r="AB228" s="9"/>
      <c r="AC228" s="7"/>
      <c r="AD228" s="9"/>
      <c r="AE228" s="7"/>
      <c r="AF228" s="10"/>
      <c r="AG228" s="7"/>
      <c r="AH228" s="11">
        <f>ROUND(SUM(AH224:AH227),5)</f>
        <v>0</v>
      </c>
      <c r="AI228" s="7"/>
      <c r="AJ228" s="9"/>
      <c r="AK228" s="7"/>
      <c r="AL228" s="9"/>
      <c r="AM228" s="7"/>
      <c r="AN228" s="10"/>
      <c r="AO228" s="7"/>
      <c r="AP228" s="11">
        <f>ROUND(SUM(AP224:AP227),5)</f>
        <v>0</v>
      </c>
      <c r="AQ228" s="7"/>
      <c r="AR228" s="9"/>
      <c r="AS228" s="7"/>
      <c r="AT228" s="9"/>
      <c r="AU228" s="7"/>
      <c r="AV228" s="10"/>
      <c r="AW228" s="7"/>
      <c r="AX228" s="11">
        <f>ROUND(SUM(AX224:AX227),5)</f>
        <v>0</v>
      </c>
      <c r="AY228" s="7"/>
      <c r="AZ228" s="9"/>
      <c r="BA228" s="7"/>
      <c r="BB228" s="9"/>
      <c r="BC228" s="7"/>
      <c r="BD228" s="10"/>
      <c r="BE228" s="7"/>
      <c r="BF228" s="11">
        <f>ROUND(SUM(BF224:BF227),5)</f>
        <v>0</v>
      </c>
      <c r="BG228" s="7"/>
      <c r="BH228" s="9"/>
      <c r="BI228" s="7"/>
      <c r="BJ228" s="9"/>
      <c r="BK228" s="7"/>
      <c r="BL228" s="10"/>
      <c r="BM228" s="7"/>
      <c r="BN228" s="11">
        <f>ROUND(J228+R228+Z228+AH228+AP228+AX228+BF228,5)</f>
        <v>-14677.61</v>
      </c>
      <c r="BO228" s="7"/>
      <c r="BP228" s="9"/>
      <c r="BQ228" s="7"/>
      <c r="BR228" s="9"/>
      <c r="BS228" s="7"/>
      <c r="BT228" s="10"/>
    </row>
    <row r="229" spans="1:72" ht="15" thickBot="1" x14ac:dyDescent="0.4">
      <c r="A229" s="2"/>
      <c r="B229" s="2"/>
      <c r="C229" s="2"/>
      <c r="D229" s="2" t="s">
        <v>238</v>
      </c>
      <c r="E229" s="2"/>
      <c r="F229" s="2"/>
      <c r="G229" s="2"/>
      <c r="H229" s="2"/>
      <c r="I229" s="2"/>
      <c r="J229" s="13">
        <f>ROUND(SUM(J222:J223)+J228,5)</f>
        <v>400</v>
      </c>
      <c r="K229" s="7"/>
      <c r="L229" s="13">
        <f>ROUND(SUM(L222:L223)+L228,5)</f>
        <v>2000</v>
      </c>
      <c r="M229" s="7"/>
      <c r="N229" s="13">
        <f>ROUND((J229-L229),5)</f>
        <v>-1600</v>
      </c>
      <c r="O229" s="7"/>
      <c r="P229" s="14">
        <f>ROUND(IF(L229=0, IF(J229=0, 0, 1), J229/L229),5)</f>
        <v>0.2</v>
      </c>
      <c r="Q229" s="7"/>
      <c r="R229" s="13">
        <f>ROUND(SUM(R222:R223)+R228,5)</f>
        <v>5596.21</v>
      </c>
      <c r="S229" s="7"/>
      <c r="T229" s="13">
        <f>ROUND(SUM(T222:T223)+T228,5)</f>
        <v>0</v>
      </c>
      <c r="U229" s="7"/>
      <c r="V229" s="13">
        <f>ROUND((R229-T229),5)</f>
        <v>5596.21</v>
      </c>
      <c r="W229" s="7"/>
      <c r="X229" s="14">
        <f>ROUND(IF(T229=0, IF(R229=0, 0, 1), R229/T229),5)</f>
        <v>1</v>
      </c>
      <c r="Y229" s="7"/>
      <c r="Z229" s="13">
        <f>ROUND(SUM(Z222:Z223)+Z228,5)</f>
        <v>-20098.82</v>
      </c>
      <c r="AA229" s="7"/>
      <c r="AB229" s="13">
        <f>ROUND(SUM(AB222:AB223)+AB228,5)</f>
        <v>0</v>
      </c>
      <c r="AC229" s="7"/>
      <c r="AD229" s="13">
        <f>ROUND((Z229-AB229),5)</f>
        <v>-20098.82</v>
      </c>
      <c r="AE229" s="7"/>
      <c r="AF229" s="14">
        <f>ROUND(IF(AB229=0, IF(Z229=0, 0, 1), Z229/AB229),5)</f>
        <v>1</v>
      </c>
      <c r="AG229" s="7"/>
      <c r="AH229" s="13">
        <f>ROUND(SUM(AH222:AH223)+AH228,5)</f>
        <v>0</v>
      </c>
      <c r="AI229" s="7"/>
      <c r="AJ229" s="13">
        <f>ROUND(SUM(AJ222:AJ223)+AJ228,5)</f>
        <v>0</v>
      </c>
      <c r="AK229" s="7"/>
      <c r="AL229" s="13">
        <f>ROUND((AH229-AJ229),5)</f>
        <v>0</v>
      </c>
      <c r="AM229" s="7"/>
      <c r="AN229" s="14">
        <f>ROUND(IF(AJ229=0, IF(AH229=0, 0, 1), AH229/AJ229),5)</f>
        <v>0</v>
      </c>
      <c r="AO229" s="7"/>
      <c r="AP229" s="13">
        <f>ROUND(SUM(AP222:AP223)+AP228,5)</f>
        <v>0</v>
      </c>
      <c r="AQ229" s="7"/>
      <c r="AR229" s="13">
        <f>ROUND(SUM(AR222:AR223)+AR228,5)</f>
        <v>0</v>
      </c>
      <c r="AS229" s="7"/>
      <c r="AT229" s="13">
        <f>ROUND((AP229-AR229),5)</f>
        <v>0</v>
      </c>
      <c r="AU229" s="7"/>
      <c r="AV229" s="14">
        <f>ROUND(IF(AR229=0, IF(AP229=0, 0, 1), AP229/AR229),5)</f>
        <v>0</v>
      </c>
      <c r="AW229" s="7"/>
      <c r="AX229" s="13">
        <f>ROUND(SUM(AX222:AX223)+AX228,5)</f>
        <v>0</v>
      </c>
      <c r="AY229" s="7"/>
      <c r="AZ229" s="13">
        <f>ROUND(SUM(AZ222:AZ223)+AZ228,5)</f>
        <v>0</v>
      </c>
      <c r="BA229" s="7"/>
      <c r="BB229" s="13">
        <f>ROUND((AX229-AZ229),5)</f>
        <v>0</v>
      </c>
      <c r="BC229" s="7"/>
      <c r="BD229" s="14">
        <f>ROUND(IF(AZ229=0, IF(AX229=0, 0, 1), AX229/AZ229),5)</f>
        <v>0</v>
      </c>
      <c r="BE229" s="7"/>
      <c r="BF229" s="13">
        <f>ROUND(SUM(BF222:BF223)+BF228,5)</f>
        <v>0</v>
      </c>
      <c r="BG229" s="7"/>
      <c r="BH229" s="13">
        <f>ROUND(SUM(BH222:BH223)+BH228,5)</f>
        <v>0</v>
      </c>
      <c r="BI229" s="7"/>
      <c r="BJ229" s="13">
        <f>ROUND((BF229-BH229),5)</f>
        <v>0</v>
      </c>
      <c r="BK229" s="7"/>
      <c r="BL229" s="14">
        <f>ROUND(IF(BH229=0, IF(BF229=0, 0, 1), BF229/BH229),5)</f>
        <v>0</v>
      </c>
      <c r="BM229" s="7"/>
      <c r="BN229" s="13">
        <f>ROUND(J229+R229+Z229+AH229+AP229+AX229+BF229,5)</f>
        <v>-14102.61</v>
      </c>
      <c r="BO229" s="7"/>
      <c r="BP229" s="13">
        <f>ROUND(L229+T229+AB229+AJ229+AR229+AZ229+BH229,5)</f>
        <v>2000</v>
      </c>
      <c r="BQ229" s="7"/>
      <c r="BR229" s="13">
        <f>ROUND((BN229-BP229),5)</f>
        <v>-16102.61</v>
      </c>
      <c r="BS229" s="7"/>
      <c r="BT229" s="14">
        <f>ROUND(IF(BP229=0, IF(BN229=0, 0, 1), BN229/BP229),5)</f>
        <v>-7.05131</v>
      </c>
    </row>
    <row r="230" spans="1:72" x14ac:dyDescent="0.35">
      <c r="A230" s="2"/>
      <c r="B230" s="2"/>
      <c r="C230" s="2" t="s">
        <v>239</v>
      </c>
      <c r="D230" s="2"/>
      <c r="E230" s="2"/>
      <c r="F230" s="2"/>
      <c r="G230" s="2"/>
      <c r="H230" s="2"/>
      <c r="I230" s="2"/>
      <c r="J230" s="6">
        <f>ROUND(J218+J221+J229,5)</f>
        <v>400</v>
      </c>
      <c r="K230" s="7"/>
      <c r="L230" s="6">
        <f>ROUND(L218+L221+L229,5)</f>
        <v>2000</v>
      </c>
      <c r="M230" s="7"/>
      <c r="N230" s="6">
        <f>ROUND((J230-L230),5)</f>
        <v>-1600</v>
      </c>
      <c r="O230" s="7"/>
      <c r="P230" s="8">
        <f>ROUND(IF(L230=0, IF(J230=0, 0, 1), J230/L230),5)</f>
        <v>0.2</v>
      </c>
      <c r="Q230" s="7"/>
      <c r="R230" s="6">
        <f>ROUND(R218+R221+R229,5)</f>
        <v>5596.21</v>
      </c>
      <c r="S230" s="7"/>
      <c r="T230" s="6">
        <f>ROUND(T218+T221+T229,5)</f>
        <v>0</v>
      </c>
      <c r="U230" s="7"/>
      <c r="V230" s="6">
        <f>ROUND((R230-T230),5)</f>
        <v>5596.21</v>
      </c>
      <c r="W230" s="7"/>
      <c r="X230" s="8">
        <f>ROUND(IF(T230=0, IF(R230=0, 0, 1), R230/T230),5)</f>
        <v>1</v>
      </c>
      <c r="Y230" s="7"/>
      <c r="Z230" s="6">
        <f>ROUND(Z218+Z221+Z229,5)</f>
        <v>-36203.82</v>
      </c>
      <c r="AA230" s="7"/>
      <c r="AB230" s="6">
        <f>ROUND(AB218+AB221+AB229,5)</f>
        <v>0</v>
      </c>
      <c r="AC230" s="7"/>
      <c r="AD230" s="6">
        <f>ROUND((Z230-AB230),5)</f>
        <v>-36203.82</v>
      </c>
      <c r="AE230" s="7"/>
      <c r="AF230" s="8">
        <f>ROUND(IF(AB230=0, IF(Z230=0, 0, 1), Z230/AB230),5)</f>
        <v>1</v>
      </c>
      <c r="AG230" s="7"/>
      <c r="AH230" s="6">
        <f>ROUND(AH218+AH221+AH229,5)</f>
        <v>-98</v>
      </c>
      <c r="AI230" s="7"/>
      <c r="AJ230" s="6">
        <f>ROUND(AJ218+AJ221+AJ229,5)</f>
        <v>0</v>
      </c>
      <c r="AK230" s="7"/>
      <c r="AL230" s="6">
        <f>ROUND((AH230-AJ230),5)</f>
        <v>-98</v>
      </c>
      <c r="AM230" s="7"/>
      <c r="AN230" s="8">
        <f>ROUND(IF(AJ230=0, IF(AH230=0, 0, 1), AH230/AJ230),5)</f>
        <v>1</v>
      </c>
      <c r="AO230" s="7"/>
      <c r="AP230" s="6">
        <f>ROUND(AP218+AP221+AP229,5)</f>
        <v>16105</v>
      </c>
      <c r="AQ230" s="7"/>
      <c r="AR230" s="6">
        <f>ROUND(AR218+AR221+AR229,5)</f>
        <v>0</v>
      </c>
      <c r="AS230" s="7"/>
      <c r="AT230" s="6">
        <f>ROUND((AP230-AR230),5)</f>
        <v>16105</v>
      </c>
      <c r="AU230" s="7"/>
      <c r="AV230" s="8">
        <f>ROUND(IF(AR230=0, IF(AP230=0, 0, 1), AP230/AR230),5)</f>
        <v>1</v>
      </c>
      <c r="AW230" s="7"/>
      <c r="AX230" s="6">
        <f>ROUND(AX218+AX221+AX229,5)</f>
        <v>0</v>
      </c>
      <c r="AY230" s="7"/>
      <c r="AZ230" s="6">
        <f>ROUND(AZ218+AZ221+AZ229,5)</f>
        <v>0</v>
      </c>
      <c r="BA230" s="7"/>
      <c r="BB230" s="6">
        <f>ROUND((AX230-AZ230),5)</f>
        <v>0</v>
      </c>
      <c r="BC230" s="7"/>
      <c r="BD230" s="8">
        <f>ROUND(IF(AZ230=0, IF(AX230=0, 0, 1), AX230/AZ230),5)</f>
        <v>0</v>
      </c>
      <c r="BE230" s="7"/>
      <c r="BF230" s="6">
        <f>ROUND(BF218+BF221+BF229,5)</f>
        <v>0</v>
      </c>
      <c r="BG230" s="7"/>
      <c r="BH230" s="6">
        <f>ROUND(BH218+BH221+BH229,5)</f>
        <v>0</v>
      </c>
      <c r="BI230" s="7"/>
      <c r="BJ230" s="6">
        <f>ROUND((BF230-BH230),5)</f>
        <v>0</v>
      </c>
      <c r="BK230" s="7"/>
      <c r="BL230" s="8">
        <f>ROUND(IF(BH230=0, IF(BF230=0, 0, 1), BF230/BH230),5)</f>
        <v>0</v>
      </c>
      <c r="BM230" s="7"/>
      <c r="BN230" s="6">
        <f>ROUND(J230+R230+Z230+AH230+AP230+AX230+BF230,5)</f>
        <v>-14200.61</v>
      </c>
      <c r="BO230" s="7"/>
      <c r="BP230" s="6">
        <f>ROUND(L230+T230+AB230+AJ230+AR230+AZ230+BH230,5)</f>
        <v>2000</v>
      </c>
      <c r="BQ230" s="7"/>
      <c r="BR230" s="6">
        <f>ROUND((BN230-BP230),5)</f>
        <v>-16200.61</v>
      </c>
      <c r="BS230" s="7"/>
      <c r="BT230" s="8">
        <f>ROUND(IF(BP230=0, IF(BN230=0, 0, 1), BN230/BP230),5)</f>
        <v>-7.1003100000000003</v>
      </c>
    </row>
    <row r="231" spans="1:72" x14ac:dyDescent="0.35">
      <c r="A231" s="2"/>
      <c r="B231" s="2"/>
      <c r="C231" s="2" t="s">
        <v>240</v>
      </c>
      <c r="D231" s="2"/>
      <c r="E231" s="2"/>
      <c r="F231" s="2"/>
      <c r="G231" s="2"/>
      <c r="H231" s="2"/>
      <c r="I231" s="2"/>
      <c r="J231" s="6"/>
      <c r="K231" s="7"/>
      <c r="L231" s="6"/>
      <c r="M231" s="7"/>
      <c r="N231" s="6"/>
      <c r="O231" s="7"/>
      <c r="P231" s="8"/>
      <c r="Q231" s="7"/>
      <c r="R231" s="6"/>
      <c r="S231" s="7"/>
      <c r="T231" s="6"/>
      <c r="U231" s="7"/>
      <c r="V231" s="6"/>
      <c r="W231" s="7"/>
      <c r="X231" s="8"/>
      <c r="Y231" s="7"/>
      <c r="Z231" s="6"/>
      <c r="AA231" s="7"/>
      <c r="AB231" s="6"/>
      <c r="AC231" s="7"/>
      <c r="AD231" s="6"/>
      <c r="AE231" s="7"/>
      <c r="AF231" s="8"/>
      <c r="AG231" s="7"/>
      <c r="AH231" s="6"/>
      <c r="AI231" s="7"/>
      <c r="AJ231" s="6"/>
      <c r="AK231" s="7"/>
      <c r="AL231" s="6"/>
      <c r="AM231" s="7"/>
      <c r="AN231" s="8"/>
      <c r="AO231" s="7"/>
      <c r="AP231" s="6"/>
      <c r="AQ231" s="7"/>
      <c r="AR231" s="6"/>
      <c r="AS231" s="7"/>
      <c r="AT231" s="6"/>
      <c r="AU231" s="7"/>
      <c r="AV231" s="8"/>
      <c r="AW231" s="7"/>
      <c r="AX231" s="6"/>
      <c r="AY231" s="7"/>
      <c r="AZ231" s="6"/>
      <c r="BA231" s="7"/>
      <c r="BB231" s="6"/>
      <c r="BC231" s="7"/>
      <c r="BD231" s="8"/>
      <c r="BE231" s="7"/>
      <c r="BF231" s="6"/>
      <c r="BG231" s="7"/>
      <c r="BH231" s="6"/>
      <c r="BI231" s="7"/>
      <c r="BJ231" s="6"/>
      <c r="BK231" s="7"/>
      <c r="BL231" s="8"/>
      <c r="BM231" s="7"/>
      <c r="BN231" s="6"/>
      <c r="BO231" s="7"/>
      <c r="BP231" s="6"/>
      <c r="BQ231" s="7"/>
      <c r="BR231" s="6"/>
      <c r="BS231" s="7"/>
      <c r="BT231" s="8"/>
    </row>
    <row r="232" spans="1:72" x14ac:dyDescent="0.35">
      <c r="A232" s="2"/>
      <c r="B232" s="2"/>
      <c r="C232" s="2"/>
      <c r="D232" s="2" t="s">
        <v>241</v>
      </c>
      <c r="E232" s="2"/>
      <c r="F232" s="2"/>
      <c r="G232" s="2"/>
      <c r="H232" s="2"/>
      <c r="I232" s="2"/>
      <c r="J232" s="6"/>
      <c r="K232" s="7"/>
      <c r="L232" s="6"/>
      <c r="M232" s="7"/>
      <c r="N232" s="6"/>
      <c r="O232" s="7"/>
      <c r="P232" s="8"/>
      <c r="Q232" s="7"/>
      <c r="R232" s="6"/>
      <c r="S232" s="7"/>
      <c r="T232" s="6"/>
      <c r="U232" s="7"/>
      <c r="V232" s="6"/>
      <c r="W232" s="7"/>
      <c r="X232" s="8"/>
      <c r="Y232" s="7"/>
      <c r="Z232" s="6"/>
      <c r="AA232" s="7"/>
      <c r="AB232" s="6"/>
      <c r="AC232" s="7"/>
      <c r="AD232" s="6"/>
      <c r="AE232" s="7"/>
      <c r="AF232" s="8"/>
      <c r="AG232" s="7"/>
      <c r="AH232" s="6"/>
      <c r="AI232" s="7"/>
      <c r="AJ232" s="6"/>
      <c r="AK232" s="7"/>
      <c r="AL232" s="6"/>
      <c r="AM232" s="7"/>
      <c r="AN232" s="8"/>
      <c r="AO232" s="7"/>
      <c r="AP232" s="6"/>
      <c r="AQ232" s="7"/>
      <c r="AR232" s="6"/>
      <c r="AS232" s="7"/>
      <c r="AT232" s="6"/>
      <c r="AU232" s="7"/>
      <c r="AV232" s="8"/>
      <c r="AW232" s="7"/>
      <c r="AX232" s="6"/>
      <c r="AY232" s="7"/>
      <c r="AZ232" s="6"/>
      <c r="BA232" s="7"/>
      <c r="BB232" s="6"/>
      <c r="BC232" s="7"/>
      <c r="BD232" s="8"/>
      <c r="BE232" s="7"/>
      <c r="BF232" s="6"/>
      <c r="BG232" s="7"/>
      <c r="BH232" s="6"/>
      <c r="BI232" s="7"/>
      <c r="BJ232" s="6"/>
      <c r="BK232" s="7"/>
      <c r="BL232" s="8"/>
      <c r="BM232" s="7"/>
      <c r="BN232" s="6"/>
      <c r="BO232" s="7"/>
      <c r="BP232" s="6"/>
      <c r="BQ232" s="7"/>
      <c r="BR232" s="6"/>
      <c r="BS232" s="7"/>
      <c r="BT232" s="8"/>
    </row>
    <row r="233" spans="1:72" ht="15" thickBot="1" x14ac:dyDescent="0.4">
      <c r="A233" s="2"/>
      <c r="B233" s="2"/>
      <c r="C233" s="2"/>
      <c r="D233" s="2"/>
      <c r="E233" s="2" t="s">
        <v>242</v>
      </c>
      <c r="F233" s="2"/>
      <c r="G233" s="2"/>
      <c r="H233" s="2"/>
      <c r="I233" s="2"/>
      <c r="J233" s="15">
        <v>0</v>
      </c>
      <c r="K233" s="7"/>
      <c r="L233" s="6"/>
      <c r="M233" s="7"/>
      <c r="N233" s="6"/>
      <c r="O233" s="7"/>
      <c r="P233" s="8"/>
      <c r="Q233" s="7"/>
      <c r="R233" s="15">
        <v>1399</v>
      </c>
      <c r="S233" s="7"/>
      <c r="T233" s="6"/>
      <c r="U233" s="7"/>
      <c r="V233" s="6"/>
      <c r="W233" s="7"/>
      <c r="X233" s="8"/>
      <c r="Y233" s="7"/>
      <c r="Z233" s="15">
        <v>1399</v>
      </c>
      <c r="AA233" s="7"/>
      <c r="AB233" s="6"/>
      <c r="AC233" s="7"/>
      <c r="AD233" s="6"/>
      <c r="AE233" s="7"/>
      <c r="AF233" s="8"/>
      <c r="AG233" s="7"/>
      <c r="AH233" s="15">
        <v>0</v>
      </c>
      <c r="AI233" s="7"/>
      <c r="AJ233" s="6"/>
      <c r="AK233" s="7"/>
      <c r="AL233" s="6"/>
      <c r="AM233" s="7"/>
      <c r="AN233" s="8"/>
      <c r="AO233" s="7"/>
      <c r="AP233" s="15">
        <v>0</v>
      </c>
      <c r="AQ233" s="7"/>
      <c r="AR233" s="6"/>
      <c r="AS233" s="7"/>
      <c r="AT233" s="6"/>
      <c r="AU233" s="7"/>
      <c r="AV233" s="8"/>
      <c r="AW233" s="7"/>
      <c r="AX233" s="15">
        <v>0</v>
      </c>
      <c r="AY233" s="7"/>
      <c r="AZ233" s="6"/>
      <c r="BA233" s="7"/>
      <c r="BB233" s="6"/>
      <c r="BC233" s="7"/>
      <c r="BD233" s="8"/>
      <c r="BE233" s="7"/>
      <c r="BF233" s="15">
        <v>0</v>
      </c>
      <c r="BG233" s="7"/>
      <c r="BH233" s="6"/>
      <c r="BI233" s="7"/>
      <c r="BJ233" s="6"/>
      <c r="BK233" s="7"/>
      <c r="BL233" s="8"/>
      <c r="BM233" s="7"/>
      <c r="BN233" s="15">
        <f>ROUND(J233+R233+Z233+AH233+AP233+AX233+BF233,5)</f>
        <v>2798</v>
      </c>
      <c r="BO233" s="7"/>
      <c r="BP233" s="6"/>
      <c r="BQ233" s="7"/>
      <c r="BR233" s="6"/>
      <c r="BS233" s="7"/>
      <c r="BT233" s="8"/>
    </row>
    <row r="234" spans="1:72" x14ac:dyDescent="0.35">
      <c r="A234" s="2"/>
      <c r="B234" s="2"/>
      <c r="C234" s="2"/>
      <c r="D234" s="2" t="s">
        <v>243</v>
      </c>
      <c r="E234" s="2"/>
      <c r="F234" s="2"/>
      <c r="G234" s="2"/>
      <c r="H234" s="2"/>
      <c r="I234" s="2"/>
      <c r="J234" s="6">
        <f>ROUND(SUM(J232:J233),5)</f>
        <v>0</v>
      </c>
      <c r="K234" s="7"/>
      <c r="L234" s="6"/>
      <c r="M234" s="7"/>
      <c r="N234" s="6"/>
      <c r="O234" s="7"/>
      <c r="P234" s="8"/>
      <c r="Q234" s="7"/>
      <c r="R234" s="6">
        <f>ROUND(SUM(R232:R233),5)</f>
        <v>1399</v>
      </c>
      <c r="S234" s="7"/>
      <c r="T234" s="6"/>
      <c r="U234" s="7"/>
      <c r="V234" s="6"/>
      <c r="W234" s="7"/>
      <c r="X234" s="8"/>
      <c r="Y234" s="7"/>
      <c r="Z234" s="6">
        <f>ROUND(SUM(Z232:Z233),5)</f>
        <v>1399</v>
      </c>
      <c r="AA234" s="7"/>
      <c r="AB234" s="6"/>
      <c r="AC234" s="7"/>
      <c r="AD234" s="6"/>
      <c r="AE234" s="7"/>
      <c r="AF234" s="8"/>
      <c r="AG234" s="7"/>
      <c r="AH234" s="6">
        <f>ROUND(SUM(AH232:AH233),5)</f>
        <v>0</v>
      </c>
      <c r="AI234" s="7"/>
      <c r="AJ234" s="6"/>
      <c r="AK234" s="7"/>
      <c r="AL234" s="6"/>
      <c r="AM234" s="7"/>
      <c r="AN234" s="8"/>
      <c r="AO234" s="7"/>
      <c r="AP234" s="6">
        <f>ROUND(SUM(AP232:AP233),5)</f>
        <v>0</v>
      </c>
      <c r="AQ234" s="7"/>
      <c r="AR234" s="6"/>
      <c r="AS234" s="7"/>
      <c r="AT234" s="6"/>
      <c r="AU234" s="7"/>
      <c r="AV234" s="8"/>
      <c r="AW234" s="7"/>
      <c r="AX234" s="6">
        <f>ROUND(SUM(AX232:AX233),5)</f>
        <v>0</v>
      </c>
      <c r="AY234" s="7"/>
      <c r="AZ234" s="6"/>
      <c r="BA234" s="7"/>
      <c r="BB234" s="6"/>
      <c r="BC234" s="7"/>
      <c r="BD234" s="8"/>
      <c r="BE234" s="7"/>
      <c r="BF234" s="6">
        <f>ROUND(SUM(BF232:BF233),5)</f>
        <v>0</v>
      </c>
      <c r="BG234" s="7"/>
      <c r="BH234" s="6"/>
      <c r="BI234" s="7"/>
      <c r="BJ234" s="6"/>
      <c r="BK234" s="7"/>
      <c r="BL234" s="8"/>
      <c r="BM234" s="7"/>
      <c r="BN234" s="6">
        <f>ROUND(J234+R234+Z234+AH234+AP234+AX234+BF234,5)</f>
        <v>2798</v>
      </c>
      <c r="BO234" s="7"/>
      <c r="BP234" s="6"/>
      <c r="BQ234" s="7"/>
      <c r="BR234" s="6"/>
      <c r="BS234" s="7"/>
      <c r="BT234" s="8"/>
    </row>
    <row r="235" spans="1:72" x14ac:dyDescent="0.35">
      <c r="A235" s="2"/>
      <c r="B235" s="2"/>
      <c r="C235" s="2"/>
      <c r="D235" s="2" t="s">
        <v>244</v>
      </c>
      <c r="E235" s="2"/>
      <c r="F235" s="2"/>
      <c r="G235" s="2"/>
      <c r="H235" s="2"/>
      <c r="I235" s="2"/>
      <c r="J235" s="6"/>
      <c r="K235" s="7"/>
      <c r="L235" s="6"/>
      <c r="M235" s="7"/>
      <c r="N235" s="6"/>
      <c r="O235" s="7"/>
      <c r="P235" s="8"/>
      <c r="Q235" s="7"/>
      <c r="R235" s="6"/>
      <c r="S235" s="7"/>
      <c r="T235" s="6"/>
      <c r="U235" s="7"/>
      <c r="V235" s="6"/>
      <c r="W235" s="7"/>
      <c r="X235" s="8"/>
      <c r="Y235" s="7"/>
      <c r="Z235" s="6"/>
      <c r="AA235" s="7"/>
      <c r="AB235" s="6"/>
      <c r="AC235" s="7"/>
      <c r="AD235" s="6"/>
      <c r="AE235" s="7"/>
      <c r="AF235" s="8"/>
      <c r="AG235" s="7"/>
      <c r="AH235" s="6"/>
      <c r="AI235" s="7"/>
      <c r="AJ235" s="6"/>
      <c r="AK235" s="7"/>
      <c r="AL235" s="6"/>
      <c r="AM235" s="7"/>
      <c r="AN235" s="8"/>
      <c r="AO235" s="7"/>
      <c r="AP235" s="6"/>
      <c r="AQ235" s="7"/>
      <c r="AR235" s="6"/>
      <c r="AS235" s="7"/>
      <c r="AT235" s="6"/>
      <c r="AU235" s="7"/>
      <c r="AV235" s="8"/>
      <c r="AW235" s="7"/>
      <c r="AX235" s="6"/>
      <c r="AY235" s="7"/>
      <c r="AZ235" s="6"/>
      <c r="BA235" s="7"/>
      <c r="BB235" s="6"/>
      <c r="BC235" s="7"/>
      <c r="BD235" s="8"/>
      <c r="BE235" s="7"/>
      <c r="BF235" s="6"/>
      <c r="BG235" s="7"/>
      <c r="BH235" s="6"/>
      <c r="BI235" s="7"/>
      <c r="BJ235" s="6"/>
      <c r="BK235" s="7"/>
      <c r="BL235" s="8"/>
      <c r="BM235" s="7"/>
      <c r="BN235" s="6"/>
      <c r="BO235" s="7"/>
      <c r="BP235" s="6"/>
      <c r="BQ235" s="7"/>
      <c r="BR235" s="6"/>
      <c r="BS235" s="7"/>
      <c r="BT235" s="8"/>
    </row>
    <row r="236" spans="1:72" x14ac:dyDescent="0.35">
      <c r="A236" s="2"/>
      <c r="B236" s="2"/>
      <c r="C236" s="2"/>
      <c r="D236" s="2"/>
      <c r="E236" s="2" t="s">
        <v>245</v>
      </c>
      <c r="F236" s="2"/>
      <c r="G236" s="2"/>
      <c r="H236" s="2"/>
      <c r="I236" s="2"/>
      <c r="J236" s="6"/>
      <c r="K236" s="7"/>
      <c r="L236" s="6"/>
      <c r="M236" s="7"/>
      <c r="N236" s="6"/>
      <c r="O236" s="7"/>
      <c r="P236" s="8"/>
      <c r="Q236" s="7"/>
      <c r="R236" s="6"/>
      <c r="S236" s="7"/>
      <c r="T236" s="6"/>
      <c r="U236" s="7"/>
      <c r="V236" s="6"/>
      <c r="W236" s="7"/>
      <c r="X236" s="8"/>
      <c r="Y236" s="7"/>
      <c r="Z236" s="6"/>
      <c r="AA236" s="7"/>
      <c r="AB236" s="6"/>
      <c r="AC236" s="7"/>
      <c r="AD236" s="6"/>
      <c r="AE236" s="7"/>
      <c r="AF236" s="8"/>
      <c r="AG236" s="7"/>
      <c r="AH236" s="6"/>
      <c r="AI236" s="7"/>
      <c r="AJ236" s="6"/>
      <c r="AK236" s="7"/>
      <c r="AL236" s="6"/>
      <c r="AM236" s="7"/>
      <c r="AN236" s="8"/>
      <c r="AO236" s="7"/>
      <c r="AP236" s="6"/>
      <c r="AQ236" s="7"/>
      <c r="AR236" s="6"/>
      <c r="AS236" s="7"/>
      <c r="AT236" s="6"/>
      <c r="AU236" s="7"/>
      <c r="AV236" s="8"/>
      <c r="AW236" s="7"/>
      <c r="AX236" s="6"/>
      <c r="AY236" s="7"/>
      <c r="AZ236" s="6"/>
      <c r="BA236" s="7"/>
      <c r="BB236" s="6"/>
      <c r="BC236" s="7"/>
      <c r="BD236" s="8"/>
      <c r="BE236" s="7"/>
      <c r="BF236" s="6"/>
      <c r="BG236" s="7"/>
      <c r="BH236" s="6"/>
      <c r="BI236" s="7"/>
      <c r="BJ236" s="6"/>
      <c r="BK236" s="7"/>
      <c r="BL236" s="8"/>
      <c r="BM236" s="7"/>
      <c r="BN236" s="6"/>
      <c r="BO236" s="7"/>
      <c r="BP236" s="6"/>
      <c r="BQ236" s="7"/>
      <c r="BR236" s="6"/>
      <c r="BS236" s="7"/>
      <c r="BT236" s="8"/>
    </row>
    <row r="237" spans="1:72" ht="15" thickBot="1" x14ac:dyDescent="0.4">
      <c r="A237" s="2"/>
      <c r="B237" s="2"/>
      <c r="C237" s="2"/>
      <c r="D237" s="2"/>
      <c r="E237" s="2"/>
      <c r="F237" s="2" t="s">
        <v>246</v>
      </c>
      <c r="G237" s="2"/>
      <c r="H237" s="2"/>
      <c r="I237" s="2"/>
      <c r="J237" s="15">
        <v>0</v>
      </c>
      <c r="K237" s="7"/>
      <c r="L237" s="6"/>
      <c r="M237" s="7"/>
      <c r="N237" s="6"/>
      <c r="O237" s="7"/>
      <c r="P237" s="8"/>
      <c r="Q237" s="7"/>
      <c r="R237" s="15">
        <v>0</v>
      </c>
      <c r="S237" s="7"/>
      <c r="T237" s="6"/>
      <c r="U237" s="7"/>
      <c r="V237" s="6"/>
      <c r="W237" s="7"/>
      <c r="X237" s="8"/>
      <c r="Y237" s="7"/>
      <c r="Z237" s="15">
        <v>0</v>
      </c>
      <c r="AA237" s="7"/>
      <c r="AB237" s="6"/>
      <c r="AC237" s="7"/>
      <c r="AD237" s="6"/>
      <c r="AE237" s="7"/>
      <c r="AF237" s="8"/>
      <c r="AG237" s="7"/>
      <c r="AH237" s="15">
        <v>0</v>
      </c>
      <c r="AI237" s="7"/>
      <c r="AJ237" s="6"/>
      <c r="AK237" s="7"/>
      <c r="AL237" s="6"/>
      <c r="AM237" s="7"/>
      <c r="AN237" s="8"/>
      <c r="AO237" s="7"/>
      <c r="AP237" s="15">
        <v>0</v>
      </c>
      <c r="AQ237" s="7"/>
      <c r="AR237" s="6"/>
      <c r="AS237" s="7"/>
      <c r="AT237" s="6"/>
      <c r="AU237" s="7"/>
      <c r="AV237" s="8"/>
      <c r="AW237" s="7"/>
      <c r="AX237" s="15">
        <v>0</v>
      </c>
      <c r="AY237" s="7"/>
      <c r="AZ237" s="6"/>
      <c r="BA237" s="7"/>
      <c r="BB237" s="6"/>
      <c r="BC237" s="7"/>
      <c r="BD237" s="8"/>
      <c r="BE237" s="7"/>
      <c r="BF237" s="15">
        <v>0</v>
      </c>
      <c r="BG237" s="7"/>
      <c r="BH237" s="6"/>
      <c r="BI237" s="7"/>
      <c r="BJ237" s="6"/>
      <c r="BK237" s="7"/>
      <c r="BL237" s="8"/>
      <c r="BM237" s="7"/>
      <c r="BN237" s="15">
        <f>ROUND(J237+R237+Z237+AH237+AP237+AX237+BF237,5)</f>
        <v>0</v>
      </c>
      <c r="BO237" s="7"/>
      <c r="BP237" s="6"/>
      <c r="BQ237" s="7"/>
      <c r="BR237" s="6"/>
      <c r="BS237" s="7"/>
      <c r="BT237" s="8"/>
    </row>
    <row r="238" spans="1:72" x14ac:dyDescent="0.35">
      <c r="A238" s="2"/>
      <c r="B238" s="2"/>
      <c r="C238" s="2"/>
      <c r="D238" s="2"/>
      <c r="E238" s="2" t="s">
        <v>247</v>
      </c>
      <c r="F238" s="2"/>
      <c r="G238" s="2"/>
      <c r="H238" s="2"/>
      <c r="I238" s="2"/>
      <c r="J238" s="6">
        <f>ROUND(SUM(J236:J237),5)</f>
        <v>0</v>
      </c>
      <c r="K238" s="7"/>
      <c r="L238" s="6"/>
      <c r="M238" s="7"/>
      <c r="N238" s="6"/>
      <c r="O238" s="7"/>
      <c r="P238" s="8"/>
      <c r="Q238" s="7"/>
      <c r="R238" s="6">
        <f>ROUND(SUM(R236:R237),5)</f>
        <v>0</v>
      </c>
      <c r="S238" s="7"/>
      <c r="T238" s="6"/>
      <c r="U238" s="7"/>
      <c r="V238" s="6"/>
      <c r="W238" s="7"/>
      <c r="X238" s="8"/>
      <c r="Y238" s="7"/>
      <c r="Z238" s="6">
        <f>ROUND(SUM(Z236:Z237),5)</f>
        <v>0</v>
      </c>
      <c r="AA238" s="7"/>
      <c r="AB238" s="6"/>
      <c r="AC238" s="7"/>
      <c r="AD238" s="6"/>
      <c r="AE238" s="7"/>
      <c r="AF238" s="8"/>
      <c r="AG238" s="7"/>
      <c r="AH238" s="6">
        <f>ROUND(SUM(AH236:AH237),5)</f>
        <v>0</v>
      </c>
      <c r="AI238" s="7"/>
      <c r="AJ238" s="6"/>
      <c r="AK238" s="7"/>
      <c r="AL238" s="6"/>
      <c r="AM238" s="7"/>
      <c r="AN238" s="8"/>
      <c r="AO238" s="7"/>
      <c r="AP238" s="6">
        <f>ROUND(SUM(AP236:AP237),5)</f>
        <v>0</v>
      </c>
      <c r="AQ238" s="7"/>
      <c r="AR238" s="6"/>
      <c r="AS238" s="7"/>
      <c r="AT238" s="6"/>
      <c r="AU238" s="7"/>
      <c r="AV238" s="8"/>
      <c r="AW238" s="7"/>
      <c r="AX238" s="6">
        <f>ROUND(SUM(AX236:AX237),5)</f>
        <v>0</v>
      </c>
      <c r="AY238" s="7"/>
      <c r="AZ238" s="6"/>
      <c r="BA238" s="7"/>
      <c r="BB238" s="6"/>
      <c r="BC238" s="7"/>
      <c r="BD238" s="8"/>
      <c r="BE238" s="7"/>
      <c r="BF238" s="6">
        <f>ROUND(SUM(BF236:BF237),5)</f>
        <v>0</v>
      </c>
      <c r="BG238" s="7"/>
      <c r="BH238" s="6"/>
      <c r="BI238" s="7"/>
      <c r="BJ238" s="6"/>
      <c r="BK238" s="7"/>
      <c r="BL238" s="8"/>
      <c r="BM238" s="7"/>
      <c r="BN238" s="6">
        <f>ROUND(J238+R238+Z238+AH238+AP238+AX238+BF238,5)</f>
        <v>0</v>
      </c>
      <c r="BO238" s="7"/>
      <c r="BP238" s="6"/>
      <c r="BQ238" s="7"/>
      <c r="BR238" s="6"/>
      <c r="BS238" s="7"/>
      <c r="BT238" s="8"/>
    </row>
    <row r="239" spans="1:72" ht="15" thickBot="1" x14ac:dyDescent="0.4">
      <c r="A239" s="2"/>
      <c r="B239" s="2"/>
      <c r="C239" s="2"/>
      <c r="D239" s="2"/>
      <c r="E239" s="2" t="s">
        <v>248</v>
      </c>
      <c r="F239" s="2"/>
      <c r="G239" s="2"/>
      <c r="H239" s="2"/>
      <c r="I239" s="2"/>
      <c r="J239" s="15">
        <v>0</v>
      </c>
      <c r="K239" s="7"/>
      <c r="L239" s="6"/>
      <c r="M239" s="7"/>
      <c r="N239" s="6"/>
      <c r="O239" s="7"/>
      <c r="P239" s="8"/>
      <c r="Q239" s="7"/>
      <c r="R239" s="15">
        <v>2335.15</v>
      </c>
      <c r="S239" s="7"/>
      <c r="T239" s="6"/>
      <c r="U239" s="7"/>
      <c r="V239" s="6"/>
      <c r="W239" s="7"/>
      <c r="X239" s="8"/>
      <c r="Y239" s="7"/>
      <c r="Z239" s="15">
        <v>260</v>
      </c>
      <c r="AA239" s="7"/>
      <c r="AB239" s="6"/>
      <c r="AC239" s="7"/>
      <c r="AD239" s="6"/>
      <c r="AE239" s="7"/>
      <c r="AF239" s="8"/>
      <c r="AG239" s="7"/>
      <c r="AH239" s="15">
        <v>0</v>
      </c>
      <c r="AI239" s="7"/>
      <c r="AJ239" s="6"/>
      <c r="AK239" s="7"/>
      <c r="AL239" s="6"/>
      <c r="AM239" s="7"/>
      <c r="AN239" s="8"/>
      <c r="AO239" s="7"/>
      <c r="AP239" s="15">
        <v>623.01</v>
      </c>
      <c r="AQ239" s="7"/>
      <c r="AR239" s="6"/>
      <c r="AS239" s="7"/>
      <c r="AT239" s="6"/>
      <c r="AU239" s="7"/>
      <c r="AV239" s="8"/>
      <c r="AW239" s="7"/>
      <c r="AX239" s="15">
        <v>7341.35</v>
      </c>
      <c r="AY239" s="7"/>
      <c r="AZ239" s="6"/>
      <c r="BA239" s="7"/>
      <c r="BB239" s="6"/>
      <c r="BC239" s="7"/>
      <c r="BD239" s="8"/>
      <c r="BE239" s="7"/>
      <c r="BF239" s="15">
        <v>0</v>
      </c>
      <c r="BG239" s="7"/>
      <c r="BH239" s="6"/>
      <c r="BI239" s="7"/>
      <c r="BJ239" s="6"/>
      <c r="BK239" s="7"/>
      <c r="BL239" s="8"/>
      <c r="BM239" s="7"/>
      <c r="BN239" s="15">
        <f>ROUND(J239+R239+Z239+AH239+AP239+AX239+BF239,5)</f>
        <v>10559.51</v>
      </c>
      <c r="BO239" s="7"/>
      <c r="BP239" s="6"/>
      <c r="BQ239" s="7"/>
      <c r="BR239" s="6"/>
      <c r="BS239" s="7"/>
      <c r="BT239" s="8"/>
    </row>
    <row r="240" spans="1:72" x14ac:dyDescent="0.35">
      <c r="A240" s="2"/>
      <c r="B240" s="2"/>
      <c r="C240" s="2"/>
      <c r="D240" s="2" t="s">
        <v>249</v>
      </c>
      <c r="E240" s="2"/>
      <c r="F240" s="2"/>
      <c r="G240" s="2"/>
      <c r="H240" s="2"/>
      <c r="I240" s="2"/>
      <c r="J240" s="6">
        <f>ROUND(J235+SUM(J238:J239),5)</f>
        <v>0</v>
      </c>
      <c r="K240" s="7"/>
      <c r="L240" s="6"/>
      <c r="M240" s="7"/>
      <c r="N240" s="6"/>
      <c r="O240" s="7"/>
      <c r="P240" s="8"/>
      <c r="Q240" s="7"/>
      <c r="R240" s="6">
        <f>ROUND(R235+SUM(R238:R239),5)</f>
        <v>2335.15</v>
      </c>
      <c r="S240" s="7"/>
      <c r="T240" s="6"/>
      <c r="U240" s="7"/>
      <c r="V240" s="6"/>
      <c r="W240" s="7"/>
      <c r="X240" s="8"/>
      <c r="Y240" s="7"/>
      <c r="Z240" s="6">
        <f>ROUND(Z235+SUM(Z238:Z239),5)</f>
        <v>260</v>
      </c>
      <c r="AA240" s="7"/>
      <c r="AB240" s="6"/>
      <c r="AC240" s="7"/>
      <c r="AD240" s="6"/>
      <c r="AE240" s="7"/>
      <c r="AF240" s="8"/>
      <c r="AG240" s="7"/>
      <c r="AH240" s="6">
        <f>ROUND(AH235+SUM(AH238:AH239),5)</f>
        <v>0</v>
      </c>
      <c r="AI240" s="7"/>
      <c r="AJ240" s="6"/>
      <c r="AK240" s="7"/>
      <c r="AL240" s="6"/>
      <c r="AM240" s="7"/>
      <c r="AN240" s="8"/>
      <c r="AO240" s="7"/>
      <c r="AP240" s="6">
        <f>ROUND(AP235+SUM(AP238:AP239),5)</f>
        <v>623.01</v>
      </c>
      <c r="AQ240" s="7"/>
      <c r="AR240" s="6"/>
      <c r="AS240" s="7"/>
      <c r="AT240" s="6"/>
      <c r="AU240" s="7"/>
      <c r="AV240" s="8"/>
      <c r="AW240" s="7"/>
      <c r="AX240" s="6">
        <f>ROUND(AX235+SUM(AX238:AX239),5)</f>
        <v>7341.35</v>
      </c>
      <c r="AY240" s="7"/>
      <c r="AZ240" s="6"/>
      <c r="BA240" s="7"/>
      <c r="BB240" s="6"/>
      <c r="BC240" s="7"/>
      <c r="BD240" s="8"/>
      <c r="BE240" s="7"/>
      <c r="BF240" s="6">
        <f>ROUND(BF235+SUM(BF238:BF239),5)</f>
        <v>0</v>
      </c>
      <c r="BG240" s="7"/>
      <c r="BH240" s="6"/>
      <c r="BI240" s="7"/>
      <c r="BJ240" s="6"/>
      <c r="BK240" s="7"/>
      <c r="BL240" s="8"/>
      <c r="BM240" s="7"/>
      <c r="BN240" s="6">
        <f>ROUND(J240+R240+Z240+AH240+AP240+AX240+BF240,5)</f>
        <v>10559.51</v>
      </c>
      <c r="BO240" s="7"/>
      <c r="BP240" s="6"/>
      <c r="BQ240" s="7"/>
      <c r="BR240" s="6"/>
      <c r="BS240" s="7"/>
      <c r="BT240" s="8"/>
    </row>
    <row r="241" spans="1:72" x14ac:dyDescent="0.35">
      <c r="A241" s="2"/>
      <c r="B241" s="2"/>
      <c r="C241" s="2"/>
      <c r="D241" s="2" t="s">
        <v>250</v>
      </c>
      <c r="E241" s="2"/>
      <c r="F241" s="2"/>
      <c r="G241" s="2"/>
      <c r="H241" s="2"/>
      <c r="I241" s="2"/>
      <c r="J241" s="6"/>
      <c r="K241" s="7"/>
      <c r="L241" s="6"/>
      <c r="M241" s="7"/>
      <c r="N241" s="6"/>
      <c r="O241" s="7"/>
      <c r="P241" s="8"/>
      <c r="Q241" s="7"/>
      <c r="R241" s="6"/>
      <c r="S241" s="7"/>
      <c r="T241" s="6"/>
      <c r="U241" s="7"/>
      <c r="V241" s="6"/>
      <c r="W241" s="7"/>
      <c r="X241" s="8"/>
      <c r="Y241" s="7"/>
      <c r="Z241" s="6"/>
      <c r="AA241" s="7"/>
      <c r="AB241" s="6"/>
      <c r="AC241" s="7"/>
      <c r="AD241" s="6"/>
      <c r="AE241" s="7"/>
      <c r="AF241" s="8"/>
      <c r="AG241" s="7"/>
      <c r="AH241" s="6"/>
      <c r="AI241" s="7"/>
      <c r="AJ241" s="6"/>
      <c r="AK241" s="7"/>
      <c r="AL241" s="6"/>
      <c r="AM241" s="7"/>
      <c r="AN241" s="8"/>
      <c r="AO241" s="7"/>
      <c r="AP241" s="6"/>
      <c r="AQ241" s="7"/>
      <c r="AR241" s="6"/>
      <c r="AS241" s="7"/>
      <c r="AT241" s="6"/>
      <c r="AU241" s="7"/>
      <c r="AV241" s="8"/>
      <c r="AW241" s="7"/>
      <c r="AX241" s="6"/>
      <c r="AY241" s="7"/>
      <c r="AZ241" s="6"/>
      <c r="BA241" s="7"/>
      <c r="BB241" s="6"/>
      <c r="BC241" s="7"/>
      <c r="BD241" s="8"/>
      <c r="BE241" s="7"/>
      <c r="BF241" s="6"/>
      <c r="BG241" s="7"/>
      <c r="BH241" s="6"/>
      <c r="BI241" s="7"/>
      <c r="BJ241" s="6"/>
      <c r="BK241" s="7"/>
      <c r="BL241" s="8"/>
      <c r="BM241" s="7"/>
      <c r="BN241" s="6"/>
      <c r="BO241" s="7"/>
      <c r="BP241" s="6"/>
      <c r="BQ241" s="7"/>
      <c r="BR241" s="6"/>
      <c r="BS241" s="7"/>
      <c r="BT241" s="8"/>
    </row>
    <row r="242" spans="1:72" x14ac:dyDescent="0.35">
      <c r="A242" s="2"/>
      <c r="B242" s="2"/>
      <c r="C242" s="2"/>
      <c r="D242" s="2"/>
      <c r="E242" s="2" t="s">
        <v>251</v>
      </c>
      <c r="F242" s="2"/>
      <c r="G242" s="2"/>
      <c r="H242" s="2"/>
      <c r="I242" s="2"/>
      <c r="J242" s="6">
        <v>0</v>
      </c>
      <c r="K242" s="7"/>
      <c r="L242" s="6">
        <v>18967</v>
      </c>
      <c r="M242" s="7"/>
      <c r="N242" s="6">
        <f>ROUND((J242-L242),5)</f>
        <v>-18967</v>
      </c>
      <c r="O242" s="7"/>
      <c r="P242" s="8">
        <f>ROUND(IF(L242=0, IF(J242=0, 0, 1), J242/L242),5)</f>
        <v>0</v>
      </c>
      <c r="Q242" s="7"/>
      <c r="R242" s="6">
        <v>0</v>
      </c>
      <c r="S242" s="7"/>
      <c r="T242" s="6">
        <v>0</v>
      </c>
      <c r="U242" s="7"/>
      <c r="V242" s="6">
        <f>ROUND((R242-T242),5)</f>
        <v>0</v>
      </c>
      <c r="W242" s="7"/>
      <c r="X242" s="8">
        <f>ROUND(IF(T242=0, IF(R242=0, 0, 1), R242/T242),5)</f>
        <v>0</v>
      </c>
      <c r="Y242" s="7"/>
      <c r="Z242" s="6">
        <v>0</v>
      </c>
      <c r="AA242" s="7"/>
      <c r="AB242" s="6">
        <v>0</v>
      </c>
      <c r="AC242" s="7"/>
      <c r="AD242" s="6">
        <f>ROUND((Z242-AB242),5)</f>
        <v>0</v>
      </c>
      <c r="AE242" s="7"/>
      <c r="AF242" s="8">
        <f>ROUND(IF(AB242=0, IF(Z242=0, 0, 1), Z242/AB242),5)</f>
        <v>0</v>
      </c>
      <c r="AG242" s="7"/>
      <c r="AH242" s="6">
        <v>0</v>
      </c>
      <c r="AI242" s="7"/>
      <c r="AJ242" s="6">
        <v>0</v>
      </c>
      <c r="AK242" s="7"/>
      <c r="AL242" s="6">
        <f>ROUND((AH242-AJ242),5)</f>
        <v>0</v>
      </c>
      <c r="AM242" s="7"/>
      <c r="AN242" s="8">
        <f>ROUND(IF(AJ242=0, IF(AH242=0, 0, 1), AH242/AJ242),5)</f>
        <v>0</v>
      </c>
      <c r="AO242" s="7"/>
      <c r="AP242" s="6">
        <v>0</v>
      </c>
      <c r="AQ242" s="7"/>
      <c r="AR242" s="6">
        <v>0</v>
      </c>
      <c r="AS242" s="7"/>
      <c r="AT242" s="6">
        <f>ROUND((AP242-AR242),5)</f>
        <v>0</v>
      </c>
      <c r="AU242" s="7"/>
      <c r="AV242" s="8">
        <f>ROUND(IF(AR242=0, IF(AP242=0, 0, 1), AP242/AR242),5)</f>
        <v>0</v>
      </c>
      <c r="AW242" s="7"/>
      <c r="AX242" s="6">
        <v>0</v>
      </c>
      <c r="AY242" s="7"/>
      <c r="AZ242" s="6">
        <v>0</v>
      </c>
      <c r="BA242" s="7"/>
      <c r="BB242" s="6">
        <f>ROUND((AX242-AZ242),5)</f>
        <v>0</v>
      </c>
      <c r="BC242" s="7"/>
      <c r="BD242" s="8">
        <f>ROUND(IF(AZ242=0, IF(AX242=0, 0, 1), AX242/AZ242),5)</f>
        <v>0</v>
      </c>
      <c r="BE242" s="7"/>
      <c r="BF242" s="6">
        <v>0</v>
      </c>
      <c r="BG242" s="7"/>
      <c r="BH242" s="6">
        <v>0</v>
      </c>
      <c r="BI242" s="7"/>
      <c r="BJ242" s="6">
        <f>ROUND((BF242-BH242),5)</f>
        <v>0</v>
      </c>
      <c r="BK242" s="7"/>
      <c r="BL242" s="8">
        <f>ROUND(IF(BH242=0, IF(BF242=0, 0, 1), BF242/BH242),5)</f>
        <v>0</v>
      </c>
      <c r="BM242" s="7"/>
      <c r="BN242" s="6">
        <f>ROUND(J242+R242+Z242+AH242+AP242+AX242+BF242,5)</f>
        <v>0</v>
      </c>
      <c r="BO242" s="7"/>
      <c r="BP242" s="6">
        <f>ROUND(L242+T242+AB242+AJ242+AR242+AZ242+BH242,5)</f>
        <v>18967</v>
      </c>
      <c r="BQ242" s="7"/>
      <c r="BR242" s="6">
        <f>ROUND((BN242-BP242),5)</f>
        <v>-18967</v>
      </c>
      <c r="BS242" s="7"/>
      <c r="BT242" s="8">
        <f>ROUND(IF(BP242=0, IF(BN242=0, 0, 1), BN242/BP242),5)</f>
        <v>0</v>
      </c>
    </row>
    <row r="243" spans="1:72" x14ac:dyDescent="0.35">
      <c r="A243" s="2"/>
      <c r="B243" s="2"/>
      <c r="C243" s="2"/>
      <c r="D243" s="2"/>
      <c r="E243" s="2" t="s">
        <v>252</v>
      </c>
      <c r="F243" s="2"/>
      <c r="G243" s="2"/>
      <c r="H243" s="2"/>
      <c r="I243" s="2"/>
      <c r="J243" s="6">
        <v>0</v>
      </c>
      <c r="K243" s="7"/>
      <c r="L243" s="6">
        <v>41333</v>
      </c>
      <c r="M243" s="7"/>
      <c r="N243" s="6">
        <f>ROUND((J243-L243),5)</f>
        <v>-41333</v>
      </c>
      <c r="O243" s="7"/>
      <c r="P243" s="8">
        <f>ROUND(IF(L243=0, IF(J243=0, 0, 1), J243/L243),5)</f>
        <v>0</v>
      </c>
      <c r="Q243" s="7"/>
      <c r="R243" s="6">
        <v>0</v>
      </c>
      <c r="S243" s="7"/>
      <c r="T243" s="6">
        <v>0</v>
      </c>
      <c r="U243" s="7"/>
      <c r="V243" s="6">
        <f>ROUND((R243-T243),5)</f>
        <v>0</v>
      </c>
      <c r="W243" s="7"/>
      <c r="X243" s="8">
        <f>ROUND(IF(T243=0, IF(R243=0, 0, 1), R243/T243),5)</f>
        <v>0</v>
      </c>
      <c r="Y243" s="7"/>
      <c r="Z243" s="6">
        <v>0</v>
      </c>
      <c r="AA243" s="7"/>
      <c r="AB243" s="6">
        <v>0</v>
      </c>
      <c r="AC243" s="7"/>
      <c r="AD243" s="6">
        <f>ROUND((Z243-AB243),5)</f>
        <v>0</v>
      </c>
      <c r="AE243" s="7"/>
      <c r="AF243" s="8">
        <f>ROUND(IF(AB243=0, IF(Z243=0, 0, 1), Z243/AB243),5)</f>
        <v>0</v>
      </c>
      <c r="AG243" s="7"/>
      <c r="AH243" s="6">
        <v>0</v>
      </c>
      <c r="AI243" s="7"/>
      <c r="AJ243" s="6">
        <v>0</v>
      </c>
      <c r="AK243" s="7"/>
      <c r="AL243" s="6">
        <f>ROUND((AH243-AJ243),5)</f>
        <v>0</v>
      </c>
      <c r="AM243" s="7"/>
      <c r="AN243" s="8">
        <f>ROUND(IF(AJ243=0, IF(AH243=0, 0, 1), AH243/AJ243),5)</f>
        <v>0</v>
      </c>
      <c r="AO243" s="7"/>
      <c r="AP243" s="6">
        <v>0</v>
      </c>
      <c r="AQ243" s="7"/>
      <c r="AR243" s="6">
        <v>0</v>
      </c>
      <c r="AS243" s="7"/>
      <c r="AT243" s="6">
        <f>ROUND((AP243-AR243),5)</f>
        <v>0</v>
      </c>
      <c r="AU243" s="7"/>
      <c r="AV243" s="8">
        <f>ROUND(IF(AR243=0, IF(AP243=0, 0, 1), AP243/AR243),5)</f>
        <v>0</v>
      </c>
      <c r="AW243" s="7"/>
      <c r="AX243" s="6">
        <v>0</v>
      </c>
      <c r="AY243" s="7"/>
      <c r="AZ243" s="6">
        <v>0</v>
      </c>
      <c r="BA243" s="7"/>
      <c r="BB243" s="6">
        <f>ROUND((AX243-AZ243),5)</f>
        <v>0</v>
      </c>
      <c r="BC243" s="7"/>
      <c r="BD243" s="8">
        <f>ROUND(IF(AZ243=0, IF(AX243=0, 0, 1), AX243/AZ243),5)</f>
        <v>0</v>
      </c>
      <c r="BE243" s="7"/>
      <c r="BF243" s="6">
        <v>0</v>
      </c>
      <c r="BG243" s="7"/>
      <c r="BH243" s="6">
        <v>0</v>
      </c>
      <c r="BI243" s="7"/>
      <c r="BJ243" s="6">
        <f>ROUND((BF243-BH243),5)</f>
        <v>0</v>
      </c>
      <c r="BK243" s="7"/>
      <c r="BL243" s="8">
        <f>ROUND(IF(BH243=0, IF(BF243=0, 0, 1), BF243/BH243),5)</f>
        <v>0</v>
      </c>
      <c r="BM243" s="7"/>
      <c r="BN243" s="6">
        <f>ROUND(J243+R243+Z243+AH243+AP243+AX243+BF243,5)</f>
        <v>0</v>
      </c>
      <c r="BO243" s="7"/>
      <c r="BP243" s="6">
        <f>ROUND(L243+T243+AB243+AJ243+AR243+AZ243+BH243,5)</f>
        <v>41333</v>
      </c>
      <c r="BQ243" s="7"/>
      <c r="BR243" s="6">
        <f>ROUND((BN243-BP243),5)</f>
        <v>-41333</v>
      </c>
      <c r="BS243" s="7"/>
      <c r="BT243" s="8">
        <f>ROUND(IF(BP243=0, IF(BN243=0, 0, 1), BN243/BP243),5)</f>
        <v>0</v>
      </c>
    </row>
    <row r="244" spans="1:72" ht="15" thickBot="1" x14ac:dyDescent="0.4">
      <c r="A244" s="2"/>
      <c r="B244" s="2"/>
      <c r="C244" s="2"/>
      <c r="D244" s="2"/>
      <c r="E244" s="2" t="s">
        <v>253</v>
      </c>
      <c r="F244" s="2"/>
      <c r="G244" s="2"/>
      <c r="H244" s="2"/>
      <c r="I244" s="2"/>
      <c r="J244" s="9">
        <v>0</v>
      </c>
      <c r="K244" s="7"/>
      <c r="L244" s="9">
        <v>4259.6899999999996</v>
      </c>
      <c r="M244" s="7"/>
      <c r="N244" s="9">
        <f>ROUND((J244-L244),5)</f>
        <v>-4259.6899999999996</v>
      </c>
      <c r="O244" s="7"/>
      <c r="P244" s="10">
        <f>ROUND(IF(L244=0, IF(J244=0, 0, 1), J244/L244),5)</f>
        <v>0</v>
      </c>
      <c r="Q244" s="7"/>
      <c r="R244" s="9">
        <v>0</v>
      </c>
      <c r="S244" s="7"/>
      <c r="T244" s="9">
        <v>0</v>
      </c>
      <c r="U244" s="7"/>
      <c r="V244" s="9">
        <f>ROUND((R244-T244),5)</f>
        <v>0</v>
      </c>
      <c r="W244" s="7"/>
      <c r="X244" s="10">
        <f>ROUND(IF(T244=0, IF(R244=0, 0, 1), R244/T244),5)</f>
        <v>0</v>
      </c>
      <c r="Y244" s="7"/>
      <c r="Z244" s="9">
        <v>0</v>
      </c>
      <c r="AA244" s="7"/>
      <c r="AB244" s="9">
        <v>0</v>
      </c>
      <c r="AC244" s="7"/>
      <c r="AD244" s="9">
        <f>ROUND((Z244-AB244),5)</f>
        <v>0</v>
      </c>
      <c r="AE244" s="7"/>
      <c r="AF244" s="10">
        <f>ROUND(IF(AB244=0, IF(Z244=0, 0, 1), Z244/AB244),5)</f>
        <v>0</v>
      </c>
      <c r="AG244" s="7"/>
      <c r="AH244" s="9">
        <v>0</v>
      </c>
      <c r="AI244" s="7"/>
      <c r="AJ244" s="9">
        <v>0</v>
      </c>
      <c r="AK244" s="7"/>
      <c r="AL244" s="9">
        <f>ROUND((AH244-AJ244),5)</f>
        <v>0</v>
      </c>
      <c r="AM244" s="7"/>
      <c r="AN244" s="10">
        <f>ROUND(IF(AJ244=0, IF(AH244=0, 0, 1), AH244/AJ244),5)</f>
        <v>0</v>
      </c>
      <c r="AO244" s="7"/>
      <c r="AP244" s="9">
        <v>0</v>
      </c>
      <c r="AQ244" s="7"/>
      <c r="AR244" s="9">
        <v>0</v>
      </c>
      <c r="AS244" s="7"/>
      <c r="AT244" s="9">
        <f>ROUND((AP244-AR244),5)</f>
        <v>0</v>
      </c>
      <c r="AU244" s="7"/>
      <c r="AV244" s="10">
        <f>ROUND(IF(AR244=0, IF(AP244=0, 0, 1), AP244/AR244),5)</f>
        <v>0</v>
      </c>
      <c r="AW244" s="7"/>
      <c r="AX244" s="9">
        <v>0</v>
      </c>
      <c r="AY244" s="7"/>
      <c r="AZ244" s="9">
        <v>0</v>
      </c>
      <c r="BA244" s="7"/>
      <c r="BB244" s="9">
        <f>ROUND((AX244-AZ244),5)</f>
        <v>0</v>
      </c>
      <c r="BC244" s="7"/>
      <c r="BD244" s="10">
        <f>ROUND(IF(AZ244=0, IF(AX244=0, 0, 1), AX244/AZ244),5)</f>
        <v>0</v>
      </c>
      <c r="BE244" s="7"/>
      <c r="BF244" s="9">
        <v>0</v>
      </c>
      <c r="BG244" s="7"/>
      <c r="BH244" s="9">
        <v>0</v>
      </c>
      <c r="BI244" s="7"/>
      <c r="BJ244" s="9">
        <f>ROUND((BF244-BH244),5)</f>
        <v>0</v>
      </c>
      <c r="BK244" s="7"/>
      <c r="BL244" s="10">
        <f>ROUND(IF(BH244=0, IF(BF244=0, 0, 1), BF244/BH244),5)</f>
        <v>0</v>
      </c>
      <c r="BM244" s="7"/>
      <c r="BN244" s="9">
        <f>ROUND(J244+R244+Z244+AH244+AP244+AX244+BF244,5)</f>
        <v>0</v>
      </c>
      <c r="BO244" s="7"/>
      <c r="BP244" s="9">
        <f>ROUND(L244+T244+AB244+AJ244+AR244+AZ244+BH244,5)</f>
        <v>4259.6899999999996</v>
      </c>
      <c r="BQ244" s="7"/>
      <c r="BR244" s="9">
        <f>ROUND((BN244-BP244),5)</f>
        <v>-4259.6899999999996</v>
      </c>
      <c r="BS244" s="7"/>
      <c r="BT244" s="10">
        <f>ROUND(IF(BP244=0, IF(BN244=0, 0, 1), BN244/BP244),5)</f>
        <v>0</v>
      </c>
    </row>
    <row r="245" spans="1:72" ht="15" thickBot="1" x14ac:dyDescent="0.4">
      <c r="A245" s="2"/>
      <c r="B245" s="2"/>
      <c r="C245" s="2"/>
      <c r="D245" s="2" t="s">
        <v>254</v>
      </c>
      <c r="E245" s="2"/>
      <c r="F245" s="2"/>
      <c r="G245" s="2"/>
      <c r="H245" s="2"/>
      <c r="I245" s="2"/>
      <c r="J245" s="11">
        <f>ROUND(SUM(J241:J244),5)</f>
        <v>0</v>
      </c>
      <c r="K245" s="7"/>
      <c r="L245" s="11">
        <f>ROUND(SUM(L241:L244),5)</f>
        <v>64559.69</v>
      </c>
      <c r="M245" s="7"/>
      <c r="N245" s="11">
        <f>ROUND((J245-L245),5)</f>
        <v>-64559.69</v>
      </c>
      <c r="O245" s="7"/>
      <c r="P245" s="12">
        <f>ROUND(IF(L245=0, IF(J245=0, 0, 1), J245/L245),5)</f>
        <v>0</v>
      </c>
      <c r="Q245" s="7"/>
      <c r="R245" s="11">
        <f>ROUND(SUM(R241:R244),5)</f>
        <v>0</v>
      </c>
      <c r="S245" s="7"/>
      <c r="T245" s="11">
        <f>ROUND(SUM(T241:T244),5)</f>
        <v>0</v>
      </c>
      <c r="U245" s="7"/>
      <c r="V245" s="11">
        <f>ROUND((R245-T245),5)</f>
        <v>0</v>
      </c>
      <c r="W245" s="7"/>
      <c r="X245" s="12">
        <f>ROUND(IF(T245=0, IF(R245=0, 0, 1), R245/T245),5)</f>
        <v>0</v>
      </c>
      <c r="Y245" s="7"/>
      <c r="Z245" s="11">
        <f>ROUND(SUM(Z241:Z244),5)</f>
        <v>0</v>
      </c>
      <c r="AA245" s="7"/>
      <c r="AB245" s="11">
        <f>ROUND(SUM(AB241:AB244),5)</f>
        <v>0</v>
      </c>
      <c r="AC245" s="7"/>
      <c r="AD245" s="11">
        <f>ROUND((Z245-AB245),5)</f>
        <v>0</v>
      </c>
      <c r="AE245" s="7"/>
      <c r="AF245" s="12">
        <f>ROUND(IF(AB245=0, IF(Z245=0, 0, 1), Z245/AB245),5)</f>
        <v>0</v>
      </c>
      <c r="AG245" s="7"/>
      <c r="AH245" s="11">
        <f>ROUND(SUM(AH241:AH244),5)</f>
        <v>0</v>
      </c>
      <c r="AI245" s="7"/>
      <c r="AJ245" s="11">
        <f>ROUND(SUM(AJ241:AJ244),5)</f>
        <v>0</v>
      </c>
      <c r="AK245" s="7"/>
      <c r="AL245" s="11">
        <f>ROUND((AH245-AJ245),5)</f>
        <v>0</v>
      </c>
      <c r="AM245" s="7"/>
      <c r="AN245" s="12">
        <f>ROUND(IF(AJ245=0, IF(AH245=0, 0, 1), AH245/AJ245),5)</f>
        <v>0</v>
      </c>
      <c r="AO245" s="7"/>
      <c r="AP245" s="11">
        <f>ROUND(SUM(AP241:AP244),5)</f>
        <v>0</v>
      </c>
      <c r="AQ245" s="7"/>
      <c r="AR245" s="11">
        <f>ROUND(SUM(AR241:AR244),5)</f>
        <v>0</v>
      </c>
      <c r="AS245" s="7"/>
      <c r="AT245" s="11">
        <f>ROUND((AP245-AR245),5)</f>
        <v>0</v>
      </c>
      <c r="AU245" s="7"/>
      <c r="AV245" s="12">
        <f>ROUND(IF(AR245=0, IF(AP245=0, 0, 1), AP245/AR245),5)</f>
        <v>0</v>
      </c>
      <c r="AW245" s="7"/>
      <c r="AX245" s="11">
        <f>ROUND(SUM(AX241:AX244),5)</f>
        <v>0</v>
      </c>
      <c r="AY245" s="7"/>
      <c r="AZ245" s="11">
        <f>ROUND(SUM(AZ241:AZ244),5)</f>
        <v>0</v>
      </c>
      <c r="BA245" s="7"/>
      <c r="BB245" s="11">
        <f>ROUND((AX245-AZ245),5)</f>
        <v>0</v>
      </c>
      <c r="BC245" s="7"/>
      <c r="BD245" s="12">
        <f>ROUND(IF(AZ245=0, IF(AX245=0, 0, 1), AX245/AZ245),5)</f>
        <v>0</v>
      </c>
      <c r="BE245" s="7"/>
      <c r="BF245" s="11">
        <f>ROUND(SUM(BF241:BF244),5)</f>
        <v>0</v>
      </c>
      <c r="BG245" s="7"/>
      <c r="BH245" s="11">
        <f>ROUND(SUM(BH241:BH244),5)</f>
        <v>0</v>
      </c>
      <c r="BI245" s="7"/>
      <c r="BJ245" s="11">
        <f>ROUND((BF245-BH245),5)</f>
        <v>0</v>
      </c>
      <c r="BK245" s="7"/>
      <c r="BL245" s="12">
        <f>ROUND(IF(BH245=0, IF(BF245=0, 0, 1), BF245/BH245),5)</f>
        <v>0</v>
      </c>
      <c r="BM245" s="7"/>
      <c r="BN245" s="11">
        <f>ROUND(J245+R245+Z245+AH245+AP245+AX245+BF245,5)</f>
        <v>0</v>
      </c>
      <c r="BO245" s="7"/>
      <c r="BP245" s="11">
        <f>ROUND(L245+T245+AB245+AJ245+AR245+AZ245+BH245,5)</f>
        <v>64559.69</v>
      </c>
      <c r="BQ245" s="7"/>
      <c r="BR245" s="11">
        <f>ROUND((BN245-BP245),5)</f>
        <v>-64559.69</v>
      </c>
      <c r="BS245" s="7"/>
      <c r="BT245" s="12">
        <f>ROUND(IF(BP245=0, IF(BN245=0, 0, 1), BN245/BP245),5)</f>
        <v>0</v>
      </c>
    </row>
    <row r="246" spans="1:72" ht="15" thickBot="1" x14ac:dyDescent="0.4">
      <c r="A246" s="2"/>
      <c r="B246" s="2"/>
      <c r="C246" s="2" t="s">
        <v>255</v>
      </c>
      <c r="D246" s="2"/>
      <c r="E246" s="2"/>
      <c r="F246" s="2"/>
      <c r="G246" s="2"/>
      <c r="H246" s="2"/>
      <c r="I246" s="2"/>
      <c r="J246" s="11">
        <f>ROUND(J231+J234+J240+J245,5)</f>
        <v>0</v>
      </c>
      <c r="K246" s="7"/>
      <c r="L246" s="11">
        <f>ROUND(L231+L234+L240+L245,5)</f>
        <v>64559.69</v>
      </c>
      <c r="M246" s="7"/>
      <c r="N246" s="11">
        <f>ROUND((J246-L246),5)</f>
        <v>-64559.69</v>
      </c>
      <c r="O246" s="7"/>
      <c r="P246" s="12">
        <f>ROUND(IF(L246=0, IF(J246=0, 0, 1), J246/L246),5)</f>
        <v>0</v>
      </c>
      <c r="Q246" s="7"/>
      <c r="R246" s="11">
        <f>ROUND(R231+R234+R240+R245,5)</f>
        <v>3734.15</v>
      </c>
      <c r="S246" s="7"/>
      <c r="T246" s="11">
        <f>ROUND(T231+T234+T240+T245,5)</f>
        <v>0</v>
      </c>
      <c r="U246" s="7"/>
      <c r="V246" s="11">
        <f>ROUND((R246-T246),5)</f>
        <v>3734.15</v>
      </c>
      <c r="W246" s="7"/>
      <c r="X246" s="12">
        <f>ROUND(IF(T246=0, IF(R246=0, 0, 1), R246/T246),5)</f>
        <v>1</v>
      </c>
      <c r="Y246" s="7"/>
      <c r="Z246" s="11">
        <f>ROUND(Z231+Z234+Z240+Z245,5)</f>
        <v>1659</v>
      </c>
      <c r="AA246" s="7"/>
      <c r="AB246" s="11">
        <f>ROUND(AB231+AB234+AB240+AB245,5)</f>
        <v>0</v>
      </c>
      <c r="AC246" s="7"/>
      <c r="AD246" s="11">
        <f>ROUND((Z246-AB246),5)</f>
        <v>1659</v>
      </c>
      <c r="AE246" s="7"/>
      <c r="AF246" s="12">
        <f>ROUND(IF(AB246=0, IF(Z246=0, 0, 1), Z246/AB246),5)</f>
        <v>1</v>
      </c>
      <c r="AG246" s="7"/>
      <c r="AH246" s="11">
        <f>ROUND(AH231+AH234+AH240+AH245,5)</f>
        <v>0</v>
      </c>
      <c r="AI246" s="7"/>
      <c r="AJ246" s="11">
        <f>ROUND(AJ231+AJ234+AJ240+AJ245,5)</f>
        <v>0</v>
      </c>
      <c r="AK246" s="7"/>
      <c r="AL246" s="11">
        <f>ROUND((AH246-AJ246),5)</f>
        <v>0</v>
      </c>
      <c r="AM246" s="7"/>
      <c r="AN246" s="12">
        <f>ROUND(IF(AJ246=0, IF(AH246=0, 0, 1), AH246/AJ246),5)</f>
        <v>0</v>
      </c>
      <c r="AO246" s="7"/>
      <c r="AP246" s="11">
        <f>ROUND(AP231+AP234+AP240+AP245,5)</f>
        <v>623.01</v>
      </c>
      <c r="AQ246" s="7"/>
      <c r="AR246" s="11">
        <f>ROUND(AR231+AR234+AR240+AR245,5)</f>
        <v>0</v>
      </c>
      <c r="AS246" s="7"/>
      <c r="AT246" s="11">
        <f>ROUND((AP246-AR246),5)</f>
        <v>623.01</v>
      </c>
      <c r="AU246" s="7"/>
      <c r="AV246" s="12">
        <f>ROUND(IF(AR246=0, IF(AP246=0, 0, 1), AP246/AR246),5)</f>
        <v>1</v>
      </c>
      <c r="AW246" s="7"/>
      <c r="AX246" s="11">
        <f>ROUND(AX231+AX234+AX240+AX245,5)</f>
        <v>7341.35</v>
      </c>
      <c r="AY246" s="7"/>
      <c r="AZ246" s="11">
        <f>ROUND(AZ231+AZ234+AZ240+AZ245,5)</f>
        <v>0</v>
      </c>
      <c r="BA246" s="7"/>
      <c r="BB246" s="11">
        <f>ROUND((AX246-AZ246),5)</f>
        <v>7341.35</v>
      </c>
      <c r="BC246" s="7"/>
      <c r="BD246" s="12">
        <f>ROUND(IF(AZ246=0, IF(AX246=0, 0, 1), AX246/AZ246),5)</f>
        <v>1</v>
      </c>
      <c r="BE246" s="7"/>
      <c r="BF246" s="11">
        <f>ROUND(BF231+BF234+BF240+BF245,5)</f>
        <v>0</v>
      </c>
      <c r="BG246" s="7"/>
      <c r="BH246" s="11">
        <f>ROUND(BH231+BH234+BH240+BH245,5)</f>
        <v>0</v>
      </c>
      <c r="BI246" s="7"/>
      <c r="BJ246" s="11">
        <f>ROUND((BF246-BH246),5)</f>
        <v>0</v>
      </c>
      <c r="BK246" s="7"/>
      <c r="BL246" s="12">
        <f>ROUND(IF(BH246=0, IF(BF246=0, 0, 1), BF246/BH246),5)</f>
        <v>0</v>
      </c>
      <c r="BM246" s="7"/>
      <c r="BN246" s="11">
        <f>ROUND(J246+R246+Z246+AH246+AP246+AX246+BF246,5)</f>
        <v>13357.51</v>
      </c>
      <c r="BO246" s="7"/>
      <c r="BP246" s="11">
        <f>ROUND(L246+T246+AB246+AJ246+AR246+AZ246+BH246,5)</f>
        <v>64559.69</v>
      </c>
      <c r="BQ246" s="7"/>
      <c r="BR246" s="11">
        <f>ROUND((BN246-BP246),5)</f>
        <v>-51202.18</v>
      </c>
      <c r="BS246" s="7"/>
      <c r="BT246" s="12">
        <f>ROUND(IF(BP246=0, IF(BN246=0, 0, 1), BN246/BP246),5)</f>
        <v>0.2069</v>
      </c>
    </row>
    <row r="247" spans="1:72" ht="15" thickBot="1" x14ac:dyDescent="0.4">
      <c r="A247" s="2"/>
      <c r="B247" s="2" t="s">
        <v>256</v>
      </c>
      <c r="C247" s="2"/>
      <c r="D247" s="2"/>
      <c r="E247" s="2"/>
      <c r="F247" s="2"/>
      <c r="G247" s="2"/>
      <c r="H247" s="2"/>
      <c r="I247" s="2"/>
      <c r="J247" s="11">
        <f>ROUND(J217+J230-J246,5)</f>
        <v>400</v>
      </c>
      <c r="K247" s="7"/>
      <c r="L247" s="11">
        <f>ROUND(L217+L230-L246,5)</f>
        <v>-62559.69</v>
      </c>
      <c r="M247" s="7"/>
      <c r="N247" s="11">
        <f>ROUND((J247-L247),5)</f>
        <v>62959.69</v>
      </c>
      <c r="O247" s="7"/>
      <c r="P247" s="12">
        <f>ROUND(IF(L247=0, IF(J247=0, 0, 1), J247/L247),5)</f>
        <v>-6.3899999999999998E-3</v>
      </c>
      <c r="Q247" s="7"/>
      <c r="R247" s="11">
        <f>ROUND(R217+R230-R246,5)</f>
        <v>1862.06</v>
      </c>
      <c r="S247" s="7"/>
      <c r="T247" s="11">
        <f>ROUND(T217+T230-T246,5)</f>
        <v>0</v>
      </c>
      <c r="U247" s="7"/>
      <c r="V247" s="11">
        <f>ROUND((R247-T247),5)</f>
        <v>1862.06</v>
      </c>
      <c r="W247" s="7"/>
      <c r="X247" s="12">
        <f>ROUND(IF(T247=0, IF(R247=0, 0, 1), R247/T247),5)</f>
        <v>1</v>
      </c>
      <c r="Y247" s="7"/>
      <c r="Z247" s="11">
        <f>ROUND(Z217+Z230-Z246,5)</f>
        <v>-37862.82</v>
      </c>
      <c r="AA247" s="7"/>
      <c r="AB247" s="11">
        <f>ROUND(AB217+AB230-AB246,5)</f>
        <v>0</v>
      </c>
      <c r="AC247" s="7"/>
      <c r="AD247" s="11">
        <f>ROUND((Z247-AB247),5)</f>
        <v>-37862.82</v>
      </c>
      <c r="AE247" s="7"/>
      <c r="AF247" s="12">
        <f>ROUND(IF(AB247=0, IF(Z247=0, 0, 1), Z247/AB247),5)</f>
        <v>1</v>
      </c>
      <c r="AG247" s="7"/>
      <c r="AH247" s="11">
        <f>ROUND(AH217+AH230-AH246,5)</f>
        <v>-98</v>
      </c>
      <c r="AI247" s="7"/>
      <c r="AJ247" s="11">
        <f>ROUND(AJ217+AJ230-AJ246,5)</f>
        <v>0</v>
      </c>
      <c r="AK247" s="7"/>
      <c r="AL247" s="11">
        <f>ROUND((AH247-AJ247),5)</f>
        <v>-98</v>
      </c>
      <c r="AM247" s="7"/>
      <c r="AN247" s="12">
        <f>ROUND(IF(AJ247=0, IF(AH247=0, 0, 1), AH247/AJ247),5)</f>
        <v>1</v>
      </c>
      <c r="AO247" s="7"/>
      <c r="AP247" s="11">
        <f>ROUND(AP217+AP230-AP246,5)</f>
        <v>15481.99</v>
      </c>
      <c r="AQ247" s="7"/>
      <c r="AR247" s="11">
        <f>ROUND(AR217+AR230-AR246,5)</f>
        <v>0</v>
      </c>
      <c r="AS247" s="7"/>
      <c r="AT247" s="11">
        <f>ROUND((AP247-AR247),5)</f>
        <v>15481.99</v>
      </c>
      <c r="AU247" s="7"/>
      <c r="AV247" s="12">
        <f>ROUND(IF(AR247=0, IF(AP247=0, 0, 1), AP247/AR247),5)</f>
        <v>1</v>
      </c>
      <c r="AW247" s="7"/>
      <c r="AX247" s="11">
        <f>ROUND(AX217+AX230-AX246,5)</f>
        <v>-7341.35</v>
      </c>
      <c r="AY247" s="7"/>
      <c r="AZ247" s="11">
        <f>ROUND(AZ217+AZ230-AZ246,5)</f>
        <v>0</v>
      </c>
      <c r="BA247" s="7"/>
      <c r="BB247" s="11">
        <f>ROUND((AX247-AZ247),5)</f>
        <v>-7341.35</v>
      </c>
      <c r="BC247" s="7"/>
      <c r="BD247" s="12">
        <f>ROUND(IF(AZ247=0, IF(AX247=0, 0, 1), AX247/AZ247),5)</f>
        <v>1</v>
      </c>
      <c r="BE247" s="7"/>
      <c r="BF247" s="11">
        <f>ROUND(BF217+BF230-BF246,5)</f>
        <v>0</v>
      </c>
      <c r="BG247" s="7"/>
      <c r="BH247" s="11">
        <f>ROUND(BH217+BH230-BH246,5)</f>
        <v>0</v>
      </c>
      <c r="BI247" s="7"/>
      <c r="BJ247" s="11">
        <f>ROUND((BF247-BH247),5)</f>
        <v>0</v>
      </c>
      <c r="BK247" s="7"/>
      <c r="BL247" s="12">
        <f>ROUND(IF(BH247=0, IF(BF247=0, 0, 1), BF247/BH247),5)</f>
        <v>0</v>
      </c>
      <c r="BM247" s="7"/>
      <c r="BN247" s="11">
        <f>ROUND(J247+R247+Z247+AH247+AP247+AX247+BF247,5)</f>
        <v>-27558.12</v>
      </c>
      <c r="BO247" s="7"/>
      <c r="BP247" s="11">
        <f>ROUND(L247+T247+AB247+AJ247+AR247+AZ247+BH247,5)</f>
        <v>-62559.69</v>
      </c>
      <c r="BQ247" s="7"/>
      <c r="BR247" s="11">
        <f>ROUND((BN247-BP247),5)</f>
        <v>35001.57</v>
      </c>
      <c r="BS247" s="7"/>
      <c r="BT247" s="12">
        <f>ROUND(IF(BP247=0, IF(BN247=0, 0, 1), BN247/BP247),5)</f>
        <v>0.44051000000000001</v>
      </c>
    </row>
    <row r="248" spans="1:72" s="20" customFormat="1" ht="11" thickBot="1" x14ac:dyDescent="0.3">
      <c r="A248" s="17" t="s">
        <v>257</v>
      </c>
      <c r="B248" s="17"/>
      <c r="C248" s="17"/>
      <c r="D248" s="17"/>
      <c r="E248" s="17"/>
      <c r="F248" s="17"/>
      <c r="G248" s="17"/>
      <c r="H248" s="17"/>
      <c r="I248" s="17"/>
      <c r="J248" s="18">
        <f>ROUND(J216+J247,5)</f>
        <v>127212.63</v>
      </c>
      <c r="K248" s="17"/>
      <c r="L248" s="18">
        <f>ROUND(L216+L247,5)</f>
        <v>14650</v>
      </c>
      <c r="M248" s="17"/>
      <c r="N248" s="18">
        <f>ROUND((J248-L248),5)</f>
        <v>112562.63</v>
      </c>
      <c r="O248" s="17"/>
      <c r="P248" s="19">
        <f>ROUND(IF(L248=0, IF(J248=0, 0, 1), J248/L248),5)</f>
        <v>8.6834600000000002</v>
      </c>
      <c r="Q248" s="17"/>
      <c r="R248" s="18">
        <f>ROUND(R216+R247,5)</f>
        <v>-71335.789999999994</v>
      </c>
      <c r="S248" s="17"/>
      <c r="T248" s="18">
        <f>ROUND(T216+T247,5)</f>
        <v>0</v>
      </c>
      <c r="U248" s="17"/>
      <c r="V248" s="18">
        <f>ROUND((R248-T248),5)</f>
        <v>-71335.789999999994</v>
      </c>
      <c r="W248" s="17"/>
      <c r="X248" s="19">
        <f>ROUND(IF(T248=0, IF(R248=0, 0, 1), R248/T248),5)</f>
        <v>1</v>
      </c>
      <c r="Y248" s="17"/>
      <c r="Z248" s="18">
        <f>ROUND(Z216+Z247,5)</f>
        <v>189535.34</v>
      </c>
      <c r="AA248" s="17"/>
      <c r="AB248" s="18">
        <f>ROUND(AB216+AB247,5)</f>
        <v>0</v>
      </c>
      <c r="AC248" s="17"/>
      <c r="AD248" s="18">
        <f>ROUND((Z248-AB248),5)</f>
        <v>189535.34</v>
      </c>
      <c r="AE248" s="17"/>
      <c r="AF248" s="19">
        <f>ROUND(IF(AB248=0, IF(Z248=0, 0, 1), Z248/AB248),5)</f>
        <v>1</v>
      </c>
      <c r="AG248" s="17"/>
      <c r="AH248" s="18">
        <f>ROUND(AH216+AH247,5)</f>
        <v>-15853.94</v>
      </c>
      <c r="AI248" s="17"/>
      <c r="AJ248" s="18">
        <f>ROUND(AJ216+AJ247,5)</f>
        <v>0</v>
      </c>
      <c r="AK248" s="17"/>
      <c r="AL248" s="18">
        <f>ROUND((AH248-AJ248),5)</f>
        <v>-15853.94</v>
      </c>
      <c r="AM248" s="17"/>
      <c r="AN248" s="19">
        <f>ROUND(IF(AJ248=0, IF(AH248=0, 0, 1), AH248/AJ248),5)</f>
        <v>1</v>
      </c>
      <c r="AO248" s="17"/>
      <c r="AP248" s="18">
        <f>ROUND(AP216+AP247,5)</f>
        <v>101068.89</v>
      </c>
      <c r="AQ248" s="17"/>
      <c r="AR248" s="18">
        <f>ROUND(AR216+AR247,5)</f>
        <v>0</v>
      </c>
      <c r="AS248" s="17"/>
      <c r="AT248" s="18">
        <f>ROUND((AP248-AR248),5)</f>
        <v>101068.89</v>
      </c>
      <c r="AU248" s="17"/>
      <c r="AV248" s="19">
        <f>ROUND(IF(AR248=0, IF(AP248=0, 0, 1), AP248/AR248),5)</f>
        <v>1</v>
      </c>
      <c r="AW248" s="17"/>
      <c r="AX248" s="18">
        <f>ROUND(AX216+AX247,5)</f>
        <v>134127.17000000001</v>
      </c>
      <c r="AY248" s="17"/>
      <c r="AZ248" s="18">
        <f>ROUND(AZ216+AZ247,5)</f>
        <v>0</v>
      </c>
      <c r="BA248" s="17"/>
      <c r="BB248" s="18">
        <f>ROUND((AX248-AZ248),5)</f>
        <v>134127.17000000001</v>
      </c>
      <c r="BC248" s="17"/>
      <c r="BD248" s="19">
        <f>ROUND(IF(AZ248=0, IF(AX248=0, 0, 1), AX248/AZ248),5)</f>
        <v>1</v>
      </c>
      <c r="BE248" s="17"/>
      <c r="BF248" s="18">
        <f>ROUND(BF216+BF247,5)</f>
        <v>180150.48</v>
      </c>
      <c r="BG248" s="17"/>
      <c r="BH248" s="18">
        <f>ROUND(BH216+BH247,5)</f>
        <v>0</v>
      </c>
      <c r="BI248" s="17"/>
      <c r="BJ248" s="18">
        <f>ROUND((BF248-BH248),5)</f>
        <v>180150.48</v>
      </c>
      <c r="BK248" s="17"/>
      <c r="BL248" s="19">
        <f>ROUND(IF(BH248=0, IF(BF248=0, 0, 1), BF248/BH248),5)</f>
        <v>1</v>
      </c>
      <c r="BM248" s="17"/>
      <c r="BN248" s="18">
        <f>ROUND(J248+R248+Z248+AH248+AP248+AX248+BF248,5)</f>
        <v>644904.78</v>
      </c>
      <c r="BO248" s="17"/>
      <c r="BP248" s="18">
        <f>ROUND(L248+T248+AB248+AJ248+AR248+AZ248+BH248,5)</f>
        <v>14650</v>
      </c>
      <c r="BQ248" s="17"/>
      <c r="BR248" s="18">
        <f>ROUND((BN248-BP248),5)</f>
        <v>630254.78</v>
      </c>
      <c r="BS248" s="17"/>
      <c r="BT248" s="19">
        <f>ROUND(IF(BP248=0, IF(BN248=0, 0, 1), BN248/BP248),5)</f>
        <v>44.020800000000001</v>
      </c>
    </row>
    <row r="249" spans="1:72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1:26 PM
&amp;"Arial,Bold"&amp;8 08/10/23
&amp;"Arial,Bold"&amp;8 Accrual Basis&amp;C&amp;"Arial,Bold"&amp;12 Nederland Fire Protection District
&amp;"Arial,Bold"&amp;14 Profit &amp;&amp; Loss Budget vs. Actual
&amp;"Arial,Bold"&amp;10 January through July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01F78F-F557-4B18-8E9C-A975E7FAD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ca36-c917-426e-b10f-a601cd052900"/>
    <ds:schemaRef ds:uri="66d75f40-7d24-403a-a859-e7f12c41f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0524D7-AEBC-48D3-B813-12375CAC08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81004-FC39-4CF5-BA7C-03F03A6451B0}">
  <ds:schemaRefs>
    <ds:schemaRef ds:uri="http://schemas.microsoft.com/office/2006/metadata/properties"/>
    <ds:schemaRef ds:uri="0b42ca36-c917-426e-b10f-a601cd05290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6d75f40-7d24-403a-a859-e7f12c41f90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2023-08-10T19:26:51Z</dcterms:created>
  <dcterms:modified xsi:type="dcterms:W3CDTF">2023-08-10T19:29:10Z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